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J:\b) CJT Verblijfcentra\Interne organisatie en beleid\Documenten en sjablonen\"/>
    </mc:Choice>
  </mc:AlternateContent>
  <xr:revisionPtr revIDLastSave="0" documentId="8_{5C25452B-E429-4B66-92E3-D11331628C1C}" xr6:coauthVersionLast="47" xr6:coauthVersionMax="47" xr10:uidLastSave="{00000000-0000-0000-0000-000000000000}"/>
  <bookViews>
    <workbookView xWindow="-120" yWindow="-120" windowWidth="20730" windowHeight="11160" firstSheet="1" activeTab="1" xr2:uid="{00000000-000D-0000-FFFF-FFFF00000000}"/>
  </bookViews>
  <sheets>
    <sheet name="Basisinfo" sheetId="3" state="hidden" r:id="rId1"/>
    <sheet name="Aanwezigheidslijst" sheetId="1" r:id="rId2"/>
    <sheet name="Landcodes" sheetId="2" state="hidden" r:id="rId3"/>
  </sheets>
  <definedNames>
    <definedName name="_xlnm._FilterDatabase" localSheetId="1" hidden="1">Aanwezigheidslijst!$A$28:$AC$250</definedName>
    <definedName name="A">Aanwezigheidslijst!$B:$B</definedName>
    <definedName name="Aantallijst">#REF!</definedName>
    <definedName name="_xlnm.Print_Area" localSheetId="1">Aanwezigheidslijst!$C$1:$M$272</definedName>
    <definedName name="_xlnm.Print_Titles" localSheetId="1">Aanwezigheidslijst!$1:$22</definedName>
    <definedName name="groepsaard">#REF!</definedName>
    <definedName name="Groepsaard2">#REF!</definedName>
    <definedName name="Jaartallen">#REF!</definedName>
    <definedName name="JaNee">#REF!</definedName>
    <definedName name="Maand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 r="I28" i="1" s="1"/>
  <c r="L28" i="1" l="1"/>
  <c r="M28" i="1"/>
  <c r="AA44" i="1"/>
  <c r="AB44" i="1" s="1"/>
  <c r="AA45" i="1"/>
  <c r="AB45" i="1" s="1"/>
  <c r="AA46" i="1"/>
  <c r="AB46" i="1" s="1"/>
  <c r="AA47" i="1"/>
  <c r="AB47" i="1" s="1"/>
  <c r="AA48" i="1"/>
  <c r="AB48" i="1" s="1"/>
  <c r="AA49" i="1"/>
  <c r="AB49" i="1" s="1"/>
  <c r="AA50" i="1"/>
  <c r="AB50" i="1" s="1"/>
  <c r="Y250"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9" i="1"/>
  <c r="Y251" i="1"/>
  <c r="Y252" i="1"/>
  <c r="Y253" i="1"/>
  <c r="Y254" i="1"/>
  <c r="Y255" i="1"/>
  <c r="Y256" i="1"/>
  <c r="Y257" i="1"/>
  <c r="Y258" i="1"/>
  <c r="Y259" i="1"/>
  <c r="Y260" i="1"/>
  <c r="Y261" i="1"/>
  <c r="Y262" i="1"/>
  <c r="Y264" i="1"/>
  <c r="Y265" i="1"/>
  <c r="M52" i="1" l="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G8" i="1" l="1"/>
  <c r="AE49" i="1" l="1"/>
  <c r="C201" i="2" l="1"/>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 r="E267" i="1"/>
  <c r="AU265" i="1"/>
  <c r="AT265" i="1"/>
  <c r="AS265" i="1"/>
  <c r="AR265" i="1"/>
  <c r="AQ265" i="1"/>
  <c r="AP265" i="1"/>
  <c r="AO265" i="1"/>
  <c r="AC265" i="1"/>
  <c r="AA265" i="1"/>
  <c r="AB265" i="1" s="1"/>
  <c r="Z265" i="1"/>
  <c r="W265" i="1"/>
  <c r="V265" i="1"/>
  <c r="P265" i="1"/>
  <c r="M265" i="1"/>
  <c r="L265" i="1"/>
  <c r="I265" i="1"/>
  <c r="B265" i="1"/>
  <c r="K265" i="1" s="1"/>
  <c r="A265" i="1"/>
  <c r="AC264" i="1"/>
  <c r="AA264" i="1"/>
  <c r="AB264" i="1" s="1"/>
  <c r="P264" i="1"/>
  <c r="N264" i="1" s="1"/>
  <c r="O264" i="1"/>
  <c r="M264" i="1"/>
  <c r="O265" i="1" s="1"/>
  <c r="L264" i="1"/>
  <c r="N265" i="1" s="1"/>
  <c r="I264" i="1"/>
  <c r="H264" i="1"/>
  <c r="B264" i="1"/>
  <c r="A264" i="1"/>
  <c r="AC263" i="1"/>
  <c r="AA263" i="1"/>
  <c r="AB263" i="1" s="1"/>
  <c r="P263" i="1"/>
  <c r="M263" i="1"/>
  <c r="L263" i="1"/>
  <c r="I263" i="1"/>
  <c r="B263" i="1"/>
  <c r="W263" i="1" s="1"/>
  <c r="A263" i="1"/>
  <c r="AC262" i="1"/>
  <c r="AA262" i="1"/>
  <c r="AB262" i="1" s="1"/>
  <c r="P262" i="1"/>
  <c r="N262" i="1" s="1"/>
  <c r="O262" i="1"/>
  <c r="M262" i="1"/>
  <c r="L262" i="1"/>
  <c r="I262" i="1"/>
  <c r="B262" i="1"/>
  <c r="H262" i="1" s="1"/>
  <c r="A262" i="1"/>
  <c r="AC261" i="1"/>
  <c r="AA261" i="1"/>
  <c r="AB261" i="1" s="1"/>
  <c r="P261" i="1"/>
  <c r="O261" i="1"/>
  <c r="N261" i="1"/>
  <c r="M261" i="1"/>
  <c r="L261" i="1"/>
  <c r="I261" i="1"/>
  <c r="B261" i="1"/>
  <c r="J261" i="1" s="1"/>
  <c r="A261" i="1"/>
  <c r="AC260" i="1"/>
  <c r="AA260" i="1"/>
  <c r="AB260" i="1" s="1"/>
  <c r="P260" i="1"/>
  <c r="O260" i="1"/>
  <c r="N260" i="1"/>
  <c r="M260" i="1"/>
  <c r="L260" i="1"/>
  <c r="I260" i="1"/>
  <c r="B260" i="1"/>
  <c r="A260" i="1"/>
  <c r="AC259" i="1"/>
  <c r="AA259" i="1"/>
  <c r="AB259" i="1" s="1"/>
  <c r="P259" i="1"/>
  <c r="M259" i="1"/>
  <c r="L259" i="1"/>
  <c r="I259" i="1"/>
  <c r="B259" i="1"/>
  <c r="A259" i="1"/>
  <c r="AC258" i="1"/>
  <c r="AA258" i="1"/>
  <c r="AB258" i="1" s="1"/>
  <c r="P258" i="1"/>
  <c r="N258" i="1" s="1"/>
  <c r="O258" i="1"/>
  <c r="M258" i="1"/>
  <c r="L258" i="1"/>
  <c r="I258" i="1"/>
  <c r="B258" i="1"/>
  <c r="A258" i="1"/>
  <c r="AC257" i="1"/>
  <c r="AA257" i="1"/>
  <c r="AB257" i="1" s="1"/>
  <c r="P257" i="1"/>
  <c r="O257" i="1"/>
  <c r="N257" i="1"/>
  <c r="M257" i="1"/>
  <c r="L257" i="1"/>
  <c r="I257" i="1"/>
  <c r="B257" i="1"/>
  <c r="A257" i="1"/>
  <c r="AC256" i="1"/>
  <c r="AA256" i="1"/>
  <c r="AB256" i="1" s="1"/>
  <c r="P256" i="1"/>
  <c r="M256" i="1"/>
  <c r="L256" i="1"/>
  <c r="I256" i="1"/>
  <c r="B256" i="1"/>
  <c r="A256" i="1"/>
  <c r="AC255" i="1"/>
  <c r="AA255" i="1"/>
  <c r="AB255" i="1" s="1"/>
  <c r="P255" i="1"/>
  <c r="M255" i="1"/>
  <c r="L255" i="1"/>
  <c r="I255" i="1"/>
  <c r="B255" i="1"/>
  <c r="H255" i="1" s="1"/>
  <c r="A255" i="1"/>
  <c r="AC254" i="1"/>
  <c r="AA254" i="1"/>
  <c r="AB254" i="1" s="1"/>
  <c r="P254" i="1"/>
  <c r="N254" i="1" s="1"/>
  <c r="O254" i="1"/>
  <c r="M254" i="1"/>
  <c r="L254" i="1"/>
  <c r="K254" i="1"/>
  <c r="I254" i="1"/>
  <c r="B254" i="1"/>
  <c r="A254" i="1"/>
  <c r="AC253" i="1"/>
  <c r="AA253" i="1"/>
  <c r="AB253" i="1" s="1"/>
  <c r="P253" i="1"/>
  <c r="N253" i="1" s="1"/>
  <c r="O253" i="1"/>
  <c r="M253" i="1"/>
  <c r="L253" i="1"/>
  <c r="I253" i="1"/>
  <c r="B253" i="1"/>
  <c r="A253" i="1"/>
  <c r="AC252" i="1"/>
  <c r="AA252" i="1"/>
  <c r="AB252" i="1" s="1"/>
  <c r="P252" i="1"/>
  <c r="O252" i="1"/>
  <c r="N252" i="1"/>
  <c r="M252" i="1"/>
  <c r="L252" i="1"/>
  <c r="I252" i="1"/>
  <c r="B252" i="1"/>
  <c r="A252" i="1"/>
  <c r="AC251" i="1"/>
  <c r="AA251" i="1"/>
  <c r="AB251" i="1" s="1"/>
  <c r="P251" i="1"/>
  <c r="M251" i="1"/>
  <c r="L251" i="1"/>
  <c r="I251" i="1"/>
  <c r="B251" i="1"/>
  <c r="A251" i="1"/>
  <c r="AU250" i="1"/>
  <c r="AT250" i="1"/>
  <c r="AS250" i="1"/>
  <c r="AR250" i="1"/>
  <c r="AQ250" i="1"/>
  <c r="AP250" i="1"/>
  <c r="AO250" i="1"/>
  <c r="AC250" i="1"/>
  <c r="AA250" i="1"/>
  <c r="AB250" i="1" s="1"/>
  <c r="Z250" i="1"/>
  <c r="W250" i="1"/>
  <c r="V250" i="1"/>
  <c r="P250" i="1"/>
  <c r="O250" i="1"/>
  <c r="N250" i="1"/>
  <c r="M250" i="1"/>
  <c r="L250" i="1"/>
  <c r="I250" i="1"/>
  <c r="B250" i="1"/>
  <c r="J250" i="1" s="1"/>
  <c r="A250" i="1"/>
  <c r="AC249" i="1"/>
  <c r="AA249" i="1"/>
  <c r="AB249" i="1" s="1"/>
  <c r="P249" i="1"/>
  <c r="T250" i="1" s="1"/>
  <c r="O249" i="1"/>
  <c r="N249" i="1"/>
  <c r="M249" i="1"/>
  <c r="L249" i="1"/>
  <c r="I249" i="1"/>
  <c r="B249" i="1"/>
  <c r="A249" i="1"/>
  <c r="AC248" i="1"/>
  <c r="AA248" i="1"/>
  <c r="AB248" i="1" s="1"/>
  <c r="P248" i="1"/>
  <c r="M248" i="1"/>
  <c r="L248" i="1"/>
  <c r="X248" i="1" s="1"/>
  <c r="Y248" i="1" s="1"/>
  <c r="I248" i="1"/>
  <c r="B248" i="1"/>
  <c r="A248" i="1"/>
  <c r="AC247" i="1"/>
  <c r="AA247" i="1"/>
  <c r="AB247" i="1" s="1"/>
  <c r="P247" i="1"/>
  <c r="N247" i="1" s="1"/>
  <c r="O247" i="1"/>
  <c r="M247" i="1"/>
  <c r="L247" i="1"/>
  <c r="I247" i="1"/>
  <c r="B247" i="1"/>
  <c r="A247" i="1"/>
  <c r="AC246" i="1"/>
  <c r="AA246" i="1"/>
  <c r="AB246" i="1" s="1"/>
  <c r="P246" i="1"/>
  <c r="M246" i="1"/>
  <c r="L246" i="1"/>
  <c r="I246" i="1"/>
  <c r="H246" i="1"/>
  <c r="B246" i="1"/>
  <c r="A246" i="1"/>
  <c r="AC245" i="1"/>
  <c r="AA245" i="1"/>
  <c r="AB245" i="1" s="1"/>
  <c r="P245" i="1"/>
  <c r="N245" i="1" s="1"/>
  <c r="M245" i="1"/>
  <c r="L245" i="1"/>
  <c r="I245" i="1"/>
  <c r="B245" i="1"/>
  <c r="K245" i="1" s="1"/>
  <c r="A245" i="1"/>
  <c r="AC244" i="1"/>
  <c r="AA244" i="1"/>
  <c r="AB244" i="1" s="1"/>
  <c r="P244" i="1"/>
  <c r="O244" i="1"/>
  <c r="N244" i="1"/>
  <c r="M244" i="1"/>
  <c r="L244" i="1"/>
  <c r="I244" i="1"/>
  <c r="B244" i="1"/>
  <c r="J244" i="1" s="1"/>
  <c r="A244" i="1"/>
  <c r="AC243" i="1"/>
  <c r="AA243" i="1"/>
  <c r="AB243" i="1" s="1"/>
  <c r="P243" i="1"/>
  <c r="M243" i="1"/>
  <c r="L243" i="1"/>
  <c r="I243" i="1"/>
  <c r="B243" i="1"/>
  <c r="A243" i="1"/>
  <c r="AC242" i="1"/>
  <c r="AA242" i="1"/>
  <c r="AB242" i="1" s="1"/>
  <c r="P242" i="1"/>
  <c r="M242" i="1"/>
  <c r="L242" i="1"/>
  <c r="I242" i="1"/>
  <c r="B242" i="1"/>
  <c r="H242" i="1" s="1"/>
  <c r="A242" i="1"/>
  <c r="AC241" i="1"/>
  <c r="AA241" i="1"/>
  <c r="AB241" i="1" s="1"/>
  <c r="P241" i="1"/>
  <c r="M241" i="1"/>
  <c r="L241" i="1"/>
  <c r="K241" i="1"/>
  <c r="I241" i="1"/>
  <c r="H241" i="1"/>
  <c r="B241" i="1"/>
  <c r="A241" i="1"/>
  <c r="AC240" i="1"/>
  <c r="AA240" i="1"/>
  <c r="AB240" i="1" s="1"/>
  <c r="P240" i="1"/>
  <c r="N240" i="1" s="1"/>
  <c r="O240" i="1"/>
  <c r="M240" i="1"/>
  <c r="L240" i="1"/>
  <c r="I240" i="1"/>
  <c r="B240" i="1"/>
  <c r="J240" i="1" s="1"/>
  <c r="A240" i="1"/>
  <c r="AC239" i="1"/>
  <c r="AA239" i="1"/>
  <c r="AB239" i="1" s="1"/>
  <c r="P239" i="1"/>
  <c r="O239" i="1"/>
  <c r="N239" i="1"/>
  <c r="M239" i="1"/>
  <c r="L239" i="1"/>
  <c r="I239" i="1"/>
  <c r="B239" i="1"/>
  <c r="A239" i="1"/>
  <c r="AC238" i="1"/>
  <c r="AA238" i="1"/>
  <c r="AB238" i="1" s="1"/>
  <c r="P238" i="1"/>
  <c r="M238" i="1"/>
  <c r="L238" i="1"/>
  <c r="I238" i="1"/>
  <c r="B238" i="1"/>
  <c r="H238" i="1" s="1"/>
  <c r="A238" i="1"/>
  <c r="AC237" i="1"/>
  <c r="AA237" i="1"/>
  <c r="AB237" i="1" s="1"/>
  <c r="P237" i="1"/>
  <c r="N237" i="1" s="1"/>
  <c r="M237" i="1"/>
  <c r="L237" i="1"/>
  <c r="I237" i="1"/>
  <c r="B237" i="1"/>
  <c r="A237" i="1"/>
  <c r="AC236" i="1"/>
  <c r="AA236" i="1"/>
  <c r="AB236" i="1" s="1"/>
  <c r="P236" i="1"/>
  <c r="O236" i="1" s="1"/>
  <c r="N236" i="1"/>
  <c r="M236" i="1"/>
  <c r="L236" i="1"/>
  <c r="I236" i="1"/>
  <c r="B236" i="1"/>
  <c r="A236" i="1"/>
  <c r="AC235" i="1"/>
  <c r="AA235" i="1"/>
  <c r="AB235" i="1" s="1"/>
  <c r="P235" i="1"/>
  <c r="M235" i="1"/>
  <c r="L235" i="1"/>
  <c r="I235" i="1"/>
  <c r="B235" i="1"/>
  <c r="A235" i="1"/>
  <c r="AC234" i="1"/>
  <c r="AA234" i="1"/>
  <c r="AB234" i="1" s="1"/>
  <c r="P234" i="1"/>
  <c r="N234" i="1" s="1"/>
  <c r="M234" i="1"/>
  <c r="L234" i="1"/>
  <c r="I234" i="1"/>
  <c r="B234" i="1"/>
  <c r="K234" i="1" s="1"/>
  <c r="A234" i="1"/>
  <c r="AC233" i="1"/>
  <c r="AA233" i="1"/>
  <c r="AB233" i="1" s="1"/>
  <c r="P233" i="1"/>
  <c r="M233" i="1"/>
  <c r="L233" i="1"/>
  <c r="I233" i="1"/>
  <c r="B233" i="1"/>
  <c r="A233" i="1"/>
  <c r="AC232" i="1"/>
  <c r="AA232" i="1"/>
  <c r="AB232" i="1" s="1"/>
  <c r="P232" i="1"/>
  <c r="O232" i="1" s="1"/>
  <c r="M232" i="1"/>
  <c r="L232" i="1"/>
  <c r="I232" i="1"/>
  <c r="B232" i="1"/>
  <c r="A232" i="1"/>
  <c r="AC231" i="1"/>
  <c r="AA231" i="1"/>
  <c r="AB231" i="1" s="1"/>
  <c r="P231" i="1"/>
  <c r="M231" i="1"/>
  <c r="L231" i="1"/>
  <c r="I231" i="1"/>
  <c r="B231" i="1"/>
  <c r="AH231" i="1" s="1"/>
  <c r="A231" i="1"/>
  <c r="AC230" i="1"/>
  <c r="AA230" i="1"/>
  <c r="AB230" i="1" s="1"/>
  <c r="P230" i="1"/>
  <c r="N230" i="1" s="1"/>
  <c r="M230" i="1"/>
  <c r="L230" i="1"/>
  <c r="K230" i="1"/>
  <c r="I230" i="1"/>
  <c r="B230" i="1"/>
  <c r="H230" i="1" s="1"/>
  <c r="A230" i="1"/>
  <c r="AH229" i="1"/>
  <c r="AC229" i="1"/>
  <c r="AA229" i="1"/>
  <c r="AB229" i="1" s="1"/>
  <c r="P229" i="1"/>
  <c r="O229" i="1"/>
  <c r="N229" i="1"/>
  <c r="M229" i="1"/>
  <c r="L229" i="1"/>
  <c r="I229" i="1"/>
  <c r="B229" i="1"/>
  <c r="A229" i="1"/>
  <c r="AC228" i="1"/>
  <c r="AA228" i="1"/>
  <c r="AB228" i="1" s="1"/>
  <c r="P228" i="1"/>
  <c r="M228" i="1"/>
  <c r="L228" i="1"/>
  <c r="I228" i="1"/>
  <c r="B228" i="1"/>
  <c r="J228" i="1" s="1"/>
  <c r="A228" i="1"/>
  <c r="AC227" i="1"/>
  <c r="AA227" i="1"/>
  <c r="AB227" i="1" s="1"/>
  <c r="P227" i="1"/>
  <c r="M227" i="1"/>
  <c r="L227" i="1"/>
  <c r="I227" i="1"/>
  <c r="B227" i="1"/>
  <c r="A227" i="1"/>
  <c r="AC226" i="1"/>
  <c r="AA226" i="1"/>
  <c r="AB226" i="1" s="1"/>
  <c r="P226" i="1"/>
  <c r="N226" i="1" s="1"/>
  <c r="O226" i="1"/>
  <c r="M226" i="1"/>
  <c r="L226" i="1"/>
  <c r="I226" i="1"/>
  <c r="B226" i="1"/>
  <c r="A226" i="1"/>
  <c r="AC225" i="1"/>
  <c r="AA225" i="1"/>
  <c r="AB225" i="1" s="1"/>
  <c r="P225" i="1"/>
  <c r="N225" i="1" s="1"/>
  <c r="O225" i="1"/>
  <c r="M225" i="1"/>
  <c r="L225" i="1"/>
  <c r="I225" i="1"/>
  <c r="B225" i="1"/>
  <c r="J225" i="1" s="1"/>
  <c r="A225" i="1"/>
  <c r="AC224" i="1"/>
  <c r="AA224" i="1"/>
  <c r="AB224" i="1" s="1"/>
  <c r="P224" i="1"/>
  <c r="O224" i="1" s="1"/>
  <c r="N224" i="1"/>
  <c r="M224" i="1"/>
  <c r="L224" i="1"/>
  <c r="I224" i="1"/>
  <c r="B224" i="1"/>
  <c r="A224" i="1"/>
  <c r="AH223" i="1"/>
  <c r="AC223" i="1"/>
  <c r="AA223" i="1"/>
  <c r="AB223" i="1" s="1"/>
  <c r="P223" i="1"/>
  <c r="M223" i="1"/>
  <c r="L223" i="1"/>
  <c r="K223" i="1"/>
  <c r="I223" i="1"/>
  <c r="B223" i="1"/>
  <c r="H223" i="1" s="1"/>
  <c r="A223" i="1"/>
  <c r="AH222" i="1"/>
  <c r="AC222" i="1"/>
  <c r="AA222" i="1"/>
  <c r="AB222" i="1" s="1"/>
  <c r="P222" i="1"/>
  <c r="M222" i="1"/>
  <c r="L222" i="1"/>
  <c r="K222" i="1"/>
  <c r="I222" i="1"/>
  <c r="B222" i="1"/>
  <c r="A222" i="1"/>
  <c r="AC221" i="1"/>
  <c r="AA221" i="1"/>
  <c r="AB221" i="1" s="1"/>
  <c r="P221" i="1"/>
  <c r="N221" i="1" s="1"/>
  <c r="M221" i="1"/>
  <c r="L221" i="1"/>
  <c r="I221" i="1"/>
  <c r="B221" i="1"/>
  <c r="A221" i="1"/>
  <c r="AC220" i="1"/>
  <c r="AA220" i="1"/>
  <c r="AB220" i="1" s="1"/>
  <c r="P220" i="1"/>
  <c r="O220" i="1" s="1"/>
  <c r="N220" i="1"/>
  <c r="M220" i="1"/>
  <c r="L220" i="1"/>
  <c r="I220" i="1"/>
  <c r="B220" i="1"/>
  <c r="A220" i="1"/>
  <c r="AC219" i="1"/>
  <c r="AA219" i="1"/>
  <c r="AB219" i="1" s="1"/>
  <c r="P219" i="1"/>
  <c r="N219" i="1" s="1"/>
  <c r="O219" i="1"/>
  <c r="M219" i="1"/>
  <c r="L219" i="1"/>
  <c r="I219" i="1"/>
  <c r="B219" i="1"/>
  <c r="A219" i="1"/>
  <c r="AC218" i="1"/>
  <c r="AA218" i="1"/>
  <c r="AB218" i="1" s="1"/>
  <c r="P218" i="1"/>
  <c r="O218" i="1"/>
  <c r="N218" i="1"/>
  <c r="M218" i="1"/>
  <c r="L218" i="1"/>
  <c r="I218" i="1"/>
  <c r="B218" i="1"/>
  <c r="A218" i="1"/>
  <c r="AC217" i="1"/>
  <c r="AA217" i="1"/>
  <c r="AB217" i="1" s="1"/>
  <c r="P217" i="1"/>
  <c r="N217" i="1" s="1"/>
  <c r="M217" i="1"/>
  <c r="L217" i="1"/>
  <c r="I217" i="1"/>
  <c r="B217" i="1"/>
  <c r="A217" i="1"/>
  <c r="AC216" i="1"/>
  <c r="X216" i="1" s="1"/>
  <c r="Y216" i="1" s="1"/>
  <c r="AA216" i="1"/>
  <c r="AB216" i="1" s="1"/>
  <c r="P216" i="1"/>
  <c r="O216" i="1" s="1"/>
  <c r="M216" i="1"/>
  <c r="L216" i="1"/>
  <c r="I216" i="1"/>
  <c r="B216" i="1"/>
  <c r="A216" i="1"/>
  <c r="AC215" i="1"/>
  <c r="X215" i="1" s="1"/>
  <c r="Y215" i="1" s="1"/>
  <c r="AA215" i="1"/>
  <c r="AB215" i="1" s="1"/>
  <c r="P215" i="1"/>
  <c r="O215" i="1"/>
  <c r="N215" i="1"/>
  <c r="M215" i="1"/>
  <c r="L215" i="1"/>
  <c r="I215" i="1"/>
  <c r="B215" i="1"/>
  <c r="W215" i="1" s="1"/>
  <c r="A215" i="1"/>
  <c r="AC214" i="1"/>
  <c r="AA214" i="1"/>
  <c r="AB214" i="1" s="1"/>
  <c r="P214" i="1"/>
  <c r="O214" i="1" s="1"/>
  <c r="N214" i="1"/>
  <c r="M214" i="1"/>
  <c r="L214" i="1"/>
  <c r="I214" i="1"/>
  <c r="B214" i="1"/>
  <c r="T214" i="1" s="1"/>
  <c r="A214" i="1"/>
  <c r="AC213" i="1"/>
  <c r="X213" i="1" s="1"/>
  <c r="Y213" i="1" s="1"/>
  <c r="AA213" i="1"/>
  <c r="AB213" i="1" s="1"/>
  <c r="P213" i="1"/>
  <c r="N213" i="1" s="1"/>
  <c r="O213" i="1"/>
  <c r="M213" i="1"/>
  <c r="L213" i="1"/>
  <c r="I213" i="1"/>
  <c r="B213" i="1"/>
  <c r="A213" i="1"/>
  <c r="AC212" i="1"/>
  <c r="X212" i="1" s="1"/>
  <c r="Y212" i="1" s="1"/>
  <c r="AA212" i="1"/>
  <c r="AB212" i="1" s="1"/>
  <c r="P212" i="1"/>
  <c r="M212" i="1"/>
  <c r="L212" i="1"/>
  <c r="K212" i="1"/>
  <c r="I212" i="1"/>
  <c r="B212" i="1"/>
  <c r="V212" i="1" s="1"/>
  <c r="A212" i="1"/>
  <c r="AC211" i="1"/>
  <c r="X211" i="1" s="1"/>
  <c r="Y211" i="1" s="1"/>
  <c r="AA211" i="1"/>
  <c r="AB211" i="1" s="1"/>
  <c r="P211" i="1"/>
  <c r="O211" i="1" s="1"/>
  <c r="N211" i="1"/>
  <c r="M211" i="1"/>
  <c r="L211" i="1"/>
  <c r="I211" i="1"/>
  <c r="B211" i="1"/>
  <c r="A211" i="1"/>
  <c r="AC210" i="1"/>
  <c r="AA210" i="1"/>
  <c r="AB210" i="1" s="1"/>
  <c r="P210" i="1"/>
  <c r="O210" i="1"/>
  <c r="N210" i="1"/>
  <c r="M210" i="1"/>
  <c r="L210" i="1"/>
  <c r="I210" i="1"/>
  <c r="B210" i="1"/>
  <c r="K210" i="1" s="1"/>
  <c r="A210" i="1"/>
  <c r="AC209" i="1"/>
  <c r="AA209" i="1"/>
  <c r="AB209" i="1" s="1"/>
  <c r="P209" i="1"/>
  <c r="N209" i="1" s="1"/>
  <c r="O209" i="1"/>
  <c r="M209" i="1"/>
  <c r="L209" i="1"/>
  <c r="I209" i="1"/>
  <c r="B209" i="1"/>
  <c r="V209" i="1" s="1"/>
  <c r="A209" i="1"/>
  <c r="AH208" i="1"/>
  <c r="AC208" i="1"/>
  <c r="AA208" i="1"/>
  <c r="AB208" i="1" s="1"/>
  <c r="W208" i="1"/>
  <c r="V208" i="1"/>
  <c r="P208" i="1"/>
  <c r="M208" i="1"/>
  <c r="L208" i="1"/>
  <c r="K208" i="1"/>
  <c r="I208" i="1"/>
  <c r="H208" i="1"/>
  <c r="B208" i="1"/>
  <c r="A208" i="1"/>
  <c r="AC207" i="1"/>
  <c r="X207" i="1" s="1"/>
  <c r="Y207" i="1" s="1"/>
  <c r="AA207" i="1"/>
  <c r="AB207" i="1" s="1"/>
  <c r="P207" i="1"/>
  <c r="O207" i="1" s="1"/>
  <c r="N207" i="1"/>
  <c r="M207" i="1"/>
  <c r="L207" i="1"/>
  <c r="I207" i="1"/>
  <c r="B207" i="1"/>
  <c r="W207" i="1" s="1"/>
  <c r="A207" i="1"/>
  <c r="AC206" i="1"/>
  <c r="AA206" i="1"/>
  <c r="AB206" i="1" s="1"/>
  <c r="P206" i="1"/>
  <c r="O206" i="1"/>
  <c r="N206" i="1"/>
  <c r="M206" i="1"/>
  <c r="L206" i="1"/>
  <c r="I206" i="1"/>
  <c r="B206" i="1"/>
  <c r="T206" i="1" s="1"/>
  <c r="A206" i="1"/>
  <c r="AC205" i="1"/>
  <c r="X205" i="1" s="1"/>
  <c r="Y205" i="1" s="1"/>
  <c r="AA205" i="1"/>
  <c r="AB205" i="1" s="1"/>
  <c r="P205" i="1"/>
  <c r="M205" i="1"/>
  <c r="L205" i="1"/>
  <c r="I205" i="1"/>
  <c r="B205" i="1"/>
  <c r="J205" i="1" s="1"/>
  <c r="A205" i="1"/>
  <c r="AC204" i="1"/>
  <c r="X204" i="1" s="1"/>
  <c r="Y204" i="1" s="1"/>
  <c r="AA204" i="1"/>
  <c r="AB204" i="1" s="1"/>
  <c r="W204" i="1"/>
  <c r="P204" i="1"/>
  <c r="M204" i="1"/>
  <c r="L204" i="1"/>
  <c r="I204" i="1"/>
  <c r="B204" i="1"/>
  <c r="A204" i="1"/>
  <c r="AC203" i="1"/>
  <c r="X203" i="1" s="1"/>
  <c r="Y203" i="1" s="1"/>
  <c r="AA203" i="1"/>
  <c r="AB203" i="1" s="1"/>
  <c r="P203" i="1"/>
  <c r="O203" i="1" s="1"/>
  <c r="N203" i="1"/>
  <c r="M203" i="1"/>
  <c r="L203" i="1"/>
  <c r="I203" i="1"/>
  <c r="B203" i="1"/>
  <c r="A203" i="1"/>
  <c r="AH202" i="1"/>
  <c r="AC202" i="1"/>
  <c r="AA202" i="1"/>
  <c r="AB202" i="1" s="1"/>
  <c r="W202" i="1"/>
  <c r="P202" i="1"/>
  <c r="O202" i="1"/>
  <c r="N202" i="1"/>
  <c r="M202" i="1"/>
  <c r="L202" i="1"/>
  <c r="I202" i="1"/>
  <c r="B202" i="1"/>
  <c r="J202" i="1" s="1"/>
  <c r="A202" i="1"/>
  <c r="AC201" i="1"/>
  <c r="AA201" i="1"/>
  <c r="AB201" i="1" s="1"/>
  <c r="V201" i="1"/>
  <c r="P201" i="1"/>
  <c r="N201" i="1" s="1"/>
  <c r="O201" i="1"/>
  <c r="M201" i="1"/>
  <c r="L201" i="1"/>
  <c r="K201" i="1"/>
  <c r="I201" i="1"/>
  <c r="B201" i="1"/>
  <c r="H201" i="1" s="1"/>
  <c r="A201" i="1"/>
  <c r="AC200" i="1"/>
  <c r="X200" i="1" s="1"/>
  <c r="Y200" i="1" s="1"/>
  <c r="AA200" i="1"/>
  <c r="AB200" i="1" s="1"/>
  <c r="P200" i="1"/>
  <c r="M200" i="1"/>
  <c r="L200" i="1"/>
  <c r="I200" i="1"/>
  <c r="B200" i="1"/>
  <c r="W200" i="1" s="1"/>
  <c r="A200" i="1"/>
  <c r="AC199" i="1"/>
  <c r="AA199" i="1"/>
  <c r="AB199" i="1" s="1"/>
  <c r="P199" i="1"/>
  <c r="O199" i="1"/>
  <c r="N199" i="1"/>
  <c r="M199" i="1"/>
  <c r="L199" i="1"/>
  <c r="I199" i="1"/>
  <c r="B199" i="1"/>
  <c r="A199" i="1"/>
  <c r="AC198" i="1"/>
  <c r="AA198" i="1"/>
  <c r="AB198" i="1" s="1"/>
  <c r="T198" i="1"/>
  <c r="P198" i="1"/>
  <c r="O198" i="1"/>
  <c r="N198" i="1"/>
  <c r="M198" i="1"/>
  <c r="L198" i="1"/>
  <c r="I198" i="1"/>
  <c r="B198" i="1"/>
  <c r="A198" i="1"/>
  <c r="AH197" i="1"/>
  <c r="AC197" i="1"/>
  <c r="AA197" i="1"/>
  <c r="AB197" i="1" s="1"/>
  <c r="V197" i="1"/>
  <c r="P197" i="1"/>
  <c r="N197" i="1" s="1"/>
  <c r="O197" i="1"/>
  <c r="M197" i="1"/>
  <c r="L197" i="1"/>
  <c r="K197" i="1"/>
  <c r="I197" i="1"/>
  <c r="B197" i="1"/>
  <c r="H197" i="1" s="1"/>
  <c r="A197" i="1"/>
  <c r="AC196" i="1"/>
  <c r="X196" i="1" s="1"/>
  <c r="Y196" i="1" s="1"/>
  <c r="AA196" i="1"/>
  <c r="AB196" i="1" s="1"/>
  <c r="P196" i="1"/>
  <c r="M196" i="1"/>
  <c r="L196" i="1"/>
  <c r="I196" i="1"/>
  <c r="B196" i="1"/>
  <c r="W196" i="1" s="1"/>
  <c r="A196" i="1"/>
  <c r="AC195" i="1"/>
  <c r="AA195" i="1"/>
  <c r="AB195" i="1" s="1"/>
  <c r="P195" i="1"/>
  <c r="O195" i="1"/>
  <c r="N195" i="1"/>
  <c r="M195" i="1"/>
  <c r="L195" i="1"/>
  <c r="I195" i="1"/>
  <c r="B195" i="1"/>
  <c r="A195" i="1"/>
  <c r="AC194" i="1"/>
  <c r="X194" i="1" s="1"/>
  <c r="Y194" i="1" s="1"/>
  <c r="AA194" i="1"/>
  <c r="AB194" i="1" s="1"/>
  <c r="P194" i="1"/>
  <c r="M194" i="1"/>
  <c r="L194" i="1"/>
  <c r="J194" i="1"/>
  <c r="I194" i="1"/>
  <c r="B194" i="1"/>
  <c r="A194" i="1"/>
  <c r="AC193" i="1"/>
  <c r="X193" i="1" s="1"/>
  <c r="Y193" i="1" s="1"/>
  <c r="AA193" i="1"/>
  <c r="AB193" i="1" s="1"/>
  <c r="P193" i="1"/>
  <c r="M193" i="1"/>
  <c r="L193" i="1"/>
  <c r="I193" i="1"/>
  <c r="B193" i="1"/>
  <c r="AH193" i="1" s="1"/>
  <c r="A193" i="1"/>
  <c r="AC192" i="1"/>
  <c r="X192" i="1" s="1"/>
  <c r="Y192" i="1" s="1"/>
  <c r="AA192" i="1"/>
  <c r="AB192" i="1" s="1"/>
  <c r="W192" i="1"/>
  <c r="P192" i="1"/>
  <c r="M192" i="1"/>
  <c r="L192" i="1"/>
  <c r="I192" i="1"/>
  <c r="B192" i="1"/>
  <c r="A192" i="1"/>
  <c r="AC191" i="1"/>
  <c r="AA191" i="1"/>
  <c r="AB191" i="1" s="1"/>
  <c r="P191" i="1"/>
  <c r="O191" i="1"/>
  <c r="N191" i="1"/>
  <c r="M191" i="1"/>
  <c r="L191" i="1"/>
  <c r="I191" i="1"/>
  <c r="B191" i="1"/>
  <c r="A191" i="1"/>
  <c r="AC190" i="1"/>
  <c r="AA190" i="1"/>
  <c r="AB190" i="1" s="1"/>
  <c r="P190" i="1"/>
  <c r="N190" i="1" s="1"/>
  <c r="O190" i="1"/>
  <c r="M190" i="1"/>
  <c r="L190" i="1"/>
  <c r="I190" i="1"/>
  <c r="B190" i="1"/>
  <c r="J190" i="1" s="1"/>
  <c r="A190" i="1"/>
  <c r="AC189" i="1"/>
  <c r="X189" i="1" s="1"/>
  <c r="Y189" i="1" s="1"/>
  <c r="AA189" i="1"/>
  <c r="AB189" i="1" s="1"/>
  <c r="P189" i="1"/>
  <c r="N189" i="1" s="1"/>
  <c r="O189" i="1"/>
  <c r="M189" i="1"/>
  <c r="L189" i="1"/>
  <c r="I189" i="1"/>
  <c r="H189" i="1"/>
  <c r="B189" i="1"/>
  <c r="AH189" i="1" s="1"/>
  <c r="A189" i="1"/>
  <c r="AC188" i="1"/>
  <c r="AA188" i="1"/>
  <c r="AB188" i="1" s="1"/>
  <c r="W188" i="1"/>
  <c r="P188" i="1"/>
  <c r="M188" i="1"/>
  <c r="L188" i="1"/>
  <c r="I188" i="1"/>
  <c r="B188" i="1"/>
  <c r="A188" i="1"/>
  <c r="AC187" i="1"/>
  <c r="X187" i="1" s="1"/>
  <c r="Y187" i="1" s="1"/>
  <c r="AA187" i="1"/>
  <c r="AB187" i="1" s="1"/>
  <c r="P187" i="1"/>
  <c r="M187" i="1"/>
  <c r="L187" i="1"/>
  <c r="I187" i="1"/>
  <c r="B187" i="1"/>
  <c r="A187" i="1"/>
  <c r="AC186" i="1"/>
  <c r="AA186" i="1"/>
  <c r="AB186" i="1" s="1"/>
  <c r="P186" i="1"/>
  <c r="O186" i="1"/>
  <c r="N186" i="1"/>
  <c r="M186" i="1"/>
  <c r="L186" i="1"/>
  <c r="I186" i="1"/>
  <c r="B186" i="1"/>
  <c r="J186" i="1" s="1"/>
  <c r="A186" i="1"/>
  <c r="AC185" i="1"/>
  <c r="X185" i="1" s="1"/>
  <c r="Y185" i="1" s="1"/>
  <c r="AA185" i="1"/>
  <c r="AB185" i="1" s="1"/>
  <c r="P185" i="1"/>
  <c r="N185" i="1" s="1"/>
  <c r="O185" i="1"/>
  <c r="M185" i="1"/>
  <c r="L185" i="1"/>
  <c r="I185" i="1"/>
  <c r="B185" i="1"/>
  <c r="A185" i="1"/>
  <c r="AC184" i="1"/>
  <c r="X184" i="1" s="1"/>
  <c r="Y184" i="1" s="1"/>
  <c r="AA184" i="1"/>
  <c r="AB184" i="1" s="1"/>
  <c r="W184" i="1"/>
  <c r="P184" i="1"/>
  <c r="M184" i="1"/>
  <c r="L184" i="1"/>
  <c r="I184" i="1"/>
  <c r="B184" i="1"/>
  <c r="A184" i="1"/>
  <c r="AC183" i="1"/>
  <c r="AA183" i="1"/>
  <c r="AB183" i="1" s="1"/>
  <c r="P183" i="1"/>
  <c r="N183" i="1" s="1"/>
  <c r="O183" i="1"/>
  <c r="M183" i="1"/>
  <c r="L183" i="1"/>
  <c r="I183" i="1"/>
  <c r="B183" i="1"/>
  <c r="A183" i="1"/>
  <c r="AC182" i="1"/>
  <c r="AA182" i="1"/>
  <c r="AB182" i="1" s="1"/>
  <c r="P182" i="1"/>
  <c r="O182" i="1"/>
  <c r="N182" i="1"/>
  <c r="M182" i="1"/>
  <c r="L182" i="1"/>
  <c r="I182" i="1"/>
  <c r="B182" i="1"/>
  <c r="A182" i="1"/>
  <c r="AC181" i="1"/>
  <c r="X181" i="1" s="1"/>
  <c r="Y181" i="1" s="1"/>
  <c r="AA181" i="1"/>
  <c r="AB181" i="1" s="1"/>
  <c r="P181" i="1"/>
  <c r="M181" i="1"/>
  <c r="L181" i="1"/>
  <c r="I181" i="1"/>
  <c r="B181" i="1"/>
  <c r="AH181" i="1" s="1"/>
  <c r="A181" i="1"/>
  <c r="AC180" i="1"/>
  <c r="AA180" i="1"/>
  <c r="AB180" i="1" s="1"/>
  <c r="V180" i="1"/>
  <c r="P180" i="1"/>
  <c r="M180" i="1"/>
  <c r="L180" i="1"/>
  <c r="I180" i="1"/>
  <c r="B180" i="1"/>
  <c r="A180" i="1"/>
  <c r="AC179" i="1"/>
  <c r="AA179" i="1"/>
  <c r="AB179" i="1" s="1"/>
  <c r="P179" i="1"/>
  <c r="O179" i="1"/>
  <c r="N179" i="1"/>
  <c r="M179" i="1"/>
  <c r="L179" i="1"/>
  <c r="I179" i="1"/>
  <c r="B179" i="1"/>
  <c r="A179" i="1"/>
  <c r="AC178" i="1"/>
  <c r="X178" i="1" s="1"/>
  <c r="Y178" i="1" s="1"/>
  <c r="AA178" i="1"/>
  <c r="AB178" i="1" s="1"/>
  <c r="P178" i="1"/>
  <c r="M178" i="1"/>
  <c r="L178" i="1"/>
  <c r="I178" i="1"/>
  <c r="B178" i="1"/>
  <c r="A178" i="1"/>
  <c r="AH177" i="1"/>
  <c r="AC177" i="1"/>
  <c r="AA177" i="1"/>
  <c r="AB177" i="1" s="1"/>
  <c r="W177" i="1"/>
  <c r="V177" i="1"/>
  <c r="P177" i="1"/>
  <c r="N177" i="1" s="1"/>
  <c r="M177" i="1"/>
  <c r="L177" i="1"/>
  <c r="K177" i="1"/>
  <c r="I177" i="1"/>
  <c r="H177" i="1"/>
  <c r="B177" i="1"/>
  <c r="A177" i="1"/>
  <c r="AC176" i="1"/>
  <c r="X176" i="1" s="1"/>
  <c r="Y176" i="1" s="1"/>
  <c r="AA176" i="1"/>
  <c r="AB176" i="1" s="1"/>
  <c r="P176" i="1"/>
  <c r="M176" i="1"/>
  <c r="L176" i="1"/>
  <c r="I176" i="1"/>
  <c r="B176" i="1"/>
  <c r="AH176" i="1" s="1"/>
  <c r="A176" i="1"/>
  <c r="AC175" i="1"/>
  <c r="AA175" i="1"/>
  <c r="AB175" i="1" s="1"/>
  <c r="W175" i="1"/>
  <c r="T175" i="1"/>
  <c r="P175" i="1"/>
  <c r="M175" i="1"/>
  <c r="L175" i="1"/>
  <c r="J175" i="1"/>
  <c r="I175" i="1"/>
  <c r="B175" i="1"/>
  <c r="AH175" i="1" s="1"/>
  <c r="A175" i="1"/>
  <c r="AC174" i="1"/>
  <c r="AA174" i="1"/>
  <c r="AB174" i="1" s="1"/>
  <c r="P174" i="1"/>
  <c r="N174" i="1" s="1"/>
  <c r="O174" i="1"/>
  <c r="M174" i="1"/>
  <c r="L174" i="1"/>
  <c r="I174" i="1"/>
  <c r="B174" i="1"/>
  <c r="A174" i="1"/>
  <c r="AC173" i="1"/>
  <c r="AA173" i="1"/>
  <c r="AB173" i="1" s="1"/>
  <c r="P173" i="1"/>
  <c r="N173" i="1" s="1"/>
  <c r="M173" i="1"/>
  <c r="L173" i="1"/>
  <c r="I173" i="1"/>
  <c r="B173" i="1"/>
  <c r="V173" i="1" s="1"/>
  <c r="A173" i="1"/>
  <c r="AC172" i="1"/>
  <c r="AA172" i="1"/>
  <c r="AB172" i="1" s="1"/>
  <c r="P172" i="1"/>
  <c r="O172" i="1" s="1"/>
  <c r="M172" i="1"/>
  <c r="L172" i="1"/>
  <c r="I172" i="1"/>
  <c r="B172" i="1"/>
  <c r="A172" i="1"/>
  <c r="AC171" i="1"/>
  <c r="AA171" i="1"/>
  <c r="AB171" i="1" s="1"/>
  <c r="P171" i="1"/>
  <c r="N171" i="1" s="1"/>
  <c r="M171" i="1"/>
  <c r="L171" i="1"/>
  <c r="I171" i="1"/>
  <c r="B171" i="1"/>
  <c r="A171" i="1"/>
  <c r="AC170" i="1"/>
  <c r="X170" i="1" s="1"/>
  <c r="Y170" i="1" s="1"/>
  <c r="AA170" i="1"/>
  <c r="AB170" i="1" s="1"/>
  <c r="P170" i="1"/>
  <c r="O170" i="1" s="1"/>
  <c r="N170" i="1"/>
  <c r="M170" i="1"/>
  <c r="L170" i="1"/>
  <c r="I170" i="1"/>
  <c r="B170" i="1"/>
  <c r="A170" i="1"/>
  <c r="AH169" i="1"/>
  <c r="AC169" i="1"/>
  <c r="X169" i="1" s="1"/>
  <c r="Y169" i="1" s="1"/>
  <c r="AA169" i="1"/>
  <c r="AB169" i="1" s="1"/>
  <c r="W169" i="1"/>
  <c r="P169" i="1"/>
  <c r="M169" i="1"/>
  <c r="L169" i="1"/>
  <c r="K169" i="1"/>
  <c r="I169" i="1"/>
  <c r="B169" i="1"/>
  <c r="V169" i="1" s="1"/>
  <c r="A169" i="1"/>
  <c r="AC168" i="1"/>
  <c r="X168" i="1" s="1"/>
  <c r="Y168" i="1" s="1"/>
  <c r="AA168" i="1"/>
  <c r="AB168" i="1" s="1"/>
  <c r="P168" i="1"/>
  <c r="M168" i="1"/>
  <c r="L168" i="1"/>
  <c r="I168" i="1"/>
  <c r="B168" i="1"/>
  <c r="A168" i="1"/>
  <c r="AC167" i="1"/>
  <c r="AA167" i="1"/>
  <c r="AB167" i="1" s="1"/>
  <c r="P167" i="1"/>
  <c r="O167" i="1"/>
  <c r="N167" i="1"/>
  <c r="M167" i="1"/>
  <c r="L167" i="1"/>
  <c r="I167" i="1"/>
  <c r="B167" i="1"/>
  <c r="A167" i="1"/>
  <c r="AC166" i="1"/>
  <c r="X166" i="1" s="1"/>
  <c r="Y166" i="1" s="1"/>
  <c r="AA166" i="1"/>
  <c r="AB166" i="1" s="1"/>
  <c r="P166" i="1"/>
  <c r="M166" i="1"/>
  <c r="L166" i="1"/>
  <c r="I166" i="1"/>
  <c r="B166" i="1"/>
  <c r="A166" i="1"/>
  <c r="AC165" i="1"/>
  <c r="AA165" i="1"/>
  <c r="AB165" i="1" s="1"/>
  <c r="P165" i="1"/>
  <c r="N165" i="1" s="1"/>
  <c r="O165" i="1"/>
  <c r="M165" i="1"/>
  <c r="L165" i="1"/>
  <c r="I165" i="1"/>
  <c r="B165" i="1"/>
  <c r="V165" i="1" s="1"/>
  <c r="A165" i="1"/>
  <c r="AC164" i="1"/>
  <c r="X164" i="1" s="1"/>
  <c r="Y164" i="1" s="1"/>
  <c r="AA164" i="1"/>
  <c r="AB164" i="1" s="1"/>
  <c r="P164" i="1"/>
  <c r="O164" i="1" s="1"/>
  <c r="N164" i="1"/>
  <c r="M164" i="1"/>
  <c r="L164" i="1"/>
  <c r="I164" i="1"/>
  <c r="B164" i="1"/>
  <c r="A164" i="1"/>
  <c r="AH163" i="1"/>
  <c r="AC163" i="1"/>
  <c r="AA163" i="1"/>
  <c r="AB163" i="1" s="1"/>
  <c r="W163" i="1"/>
  <c r="P163" i="1"/>
  <c r="M163" i="1"/>
  <c r="L163" i="1"/>
  <c r="K163" i="1"/>
  <c r="I163" i="1"/>
  <c r="B163" i="1"/>
  <c r="A163" i="1"/>
  <c r="AC162" i="1"/>
  <c r="X162" i="1" s="1"/>
  <c r="Y162" i="1" s="1"/>
  <c r="AA162" i="1"/>
  <c r="AB162" i="1" s="1"/>
  <c r="P162" i="1"/>
  <c r="M162" i="1"/>
  <c r="L162" i="1"/>
  <c r="I162" i="1"/>
  <c r="H162" i="1"/>
  <c r="B162" i="1"/>
  <c r="V162" i="1" s="1"/>
  <c r="A162" i="1"/>
  <c r="AC161" i="1"/>
  <c r="X161" i="1" s="1"/>
  <c r="Y161" i="1" s="1"/>
  <c r="AA161" i="1"/>
  <c r="AB161" i="1" s="1"/>
  <c r="P161" i="1"/>
  <c r="N161" i="1" s="1"/>
  <c r="O161" i="1"/>
  <c r="M161" i="1"/>
  <c r="L161" i="1"/>
  <c r="I161" i="1"/>
  <c r="B161" i="1"/>
  <c r="A161" i="1"/>
  <c r="AC160" i="1"/>
  <c r="X160" i="1" s="1"/>
  <c r="Y160" i="1" s="1"/>
  <c r="AA160" i="1"/>
  <c r="AB160" i="1" s="1"/>
  <c r="P160" i="1"/>
  <c r="O160" i="1" s="1"/>
  <c r="N160" i="1"/>
  <c r="M160" i="1"/>
  <c r="L160" i="1"/>
  <c r="J160" i="1"/>
  <c r="I160" i="1"/>
  <c r="B160" i="1"/>
  <c r="A160" i="1"/>
  <c r="AC159" i="1"/>
  <c r="X159" i="1" s="1"/>
  <c r="Y159" i="1" s="1"/>
  <c r="AA159" i="1"/>
  <c r="AB159" i="1" s="1"/>
  <c r="P159" i="1"/>
  <c r="M159" i="1"/>
  <c r="L159" i="1"/>
  <c r="I159" i="1"/>
  <c r="B159" i="1"/>
  <c r="A159" i="1"/>
  <c r="AC158" i="1"/>
  <c r="AA158" i="1"/>
  <c r="AB158" i="1" s="1"/>
  <c r="P158" i="1"/>
  <c r="M158" i="1"/>
  <c r="L158" i="1"/>
  <c r="I158" i="1"/>
  <c r="B158" i="1"/>
  <c r="A158" i="1"/>
  <c r="AC157" i="1"/>
  <c r="AA157" i="1"/>
  <c r="AB157" i="1" s="1"/>
  <c r="P157" i="1"/>
  <c r="N157" i="1" s="1"/>
  <c r="O157" i="1"/>
  <c r="M157" i="1"/>
  <c r="L157" i="1"/>
  <c r="I157" i="1"/>
  <c r="B157" i="1"/>
  <c r="V157" i="1" s="1"/>
  <c r="A157" i="1"/>
  <c r="AC156" i="1"/>
  <c r="AA156" i="1"/>
  <c r="AB156" i="1" s="1"/>
  <c r="P156" i="1"/>
  <c r="O156" i="1" s="1"/>
  <c r="N156" i="1"/>
  <c r="M156" i="1"/>
  <c r="L156" i="1"/>
  <c r="I156" i="1"/>
  <c r="B156" i="1"/>
  <c r="J156" i="1" s="1"/>
  <c r="A156" i="1"/>
  <c r="AC155" i="1"/>
  <c r="AA155" i="1"/>
  <c r="AB155" i="1" s="1"/>
  <c r="P155" i="1"/>
  <c r="O155" i="1"/>
  <c r="N155" i="1"/>
  <c r="M155" i="1"/>
  <c r="L155" i="1"/>
  <c r="I155" i="1"/>
  <c r="B155" i="1"/>
  <c r="W155" i="1" s="1"/>
  <c r="A155" i="1"/>
  <c r="AC154" i="1"/>
  <c r="X154" i="1" s="1"/>
  <c r="Y154" i="1" s="1"/>
  <c r="AA154" i="1"/>
  <c r="AB154" i="1" s="1"/>
  <c r="P154" i="1"/>
  <c r="M154" i="1"/>
  <c r="L154" i="1"/>
  <c r="I154" i="1"/>
  <c r="B154" i="1"/>
  <c r="A154" i="1"/>
  <c r="AC153" i="1"/>
  <c r="AA153" i="1"/>
  <c r="AB153" i="1" s="1"/>
  <c r="W153" i="1"/>
  <c r="P153" i="1"/>
  <c r="M153" i="1"/>
  <c r="L153" i="1"/>
  <c r="K153" i="1"/>
  <c r="I153" i="1"/>
  <c r="B153" i="1"/>
  <c r="AH153" i="1" s="1"/>
  <c r="A153" i="1"/>
  <c r="AC152" i="1"/>
  <c r="X152" i="1" s="1"/>
  <c r="Y152" i="1" s="1"/>
  <c r="AA152" i="1"/>
  <c r="AB152" i="1" s="1"/>
  <c r="P152" i="1"/>
  <c r="O152" i="1" s="1"/>
  <c r="N152" i="1"/>
  <c r="M152" i="1"/>
  <c r="L152" i="1"/>
  <c r="I152" i="1"/>
  <c r="B152" i="1"/>
  <c r="T152" i="1" s="1"/>
  <c r="A152" i="1"/>
  <c r="AH151" i="1"/>
  <c r="AC151" i="1"/>
  <c r="X151" i="1" s="1"/>
  <c r="Y151" i="1" s="1"/>
  <c r="AA151" i="1"/>
  <c r="AB151" i="1" s="1"/>
  <c r="P151" i="1"/>
  <c r="O151" i="1"/>
  <c r="N151" i="1"/>
  <c r="M151" i="1"/>
  <c r="L151" i="1"/>
  <c r="I151" i="1"/>
  <c r="B151" i="1"/>
  <c r="A151" i="1"/>
  <c r="AC150" i="1"/>
  <c r="X150" i="1" s="1"/>
  <c r="Y150" i="1" s="1"/>
  <c r="AA150" i="1"/>
  <c r="AB150" i="1" s="1"/>
  <c r="P150" i="1"/>
  <c r="M150" i="1"/>
  <c r="L150" i="1"/>
  <c r="I150" i="1"/>
  <c r="B150" i="1"/>
  <c r="H150" i="1" s="1"/>
  <c r="A150" i="1"/>
  <c r="AH149" i="1"/>
  <c r="AC149" i="1"/>
  <c r="X149" i="1" s="1"/>
  <c r="Y149" i="1" s="1"/>
  <c r="AA149" i="1"/>
  <c r="AB149" i="1" s="1"/>
  <c r="P149" i="1"/>
  <c r="N149" i="1" s="1"/>
  <c r="O149" i="1"/>
  <c r="M149" i="1"/>
  <c r="L149" i="1"/>
  <c r="I149" i="1"/>
  <c r="H149" i="1"/>
  <c r="B149" i="1"/>
  <c r="A149" i="1"/>
  <c r="AC148" i="1"/>
  <c r="X148" i="1" s="1"/>
  <c r="Y148" i="1" s="1"/>
  <c r="AA148" i="1"/>
  <c r="AB148" i="1" s="1"/>
  <c r="P148" i="1"/>
  <c r="O148" i="1" s="1"/>
  <c r="N148" i="1"/>
  <c r="M148" i="1"/>
  <c r="L148" i="1"/>
  <c r="I148" i="1"/>
  <c r="B148" i="1"/>
  <c r="A148" i="1"/>
  <c r="AC147" i="1"/>
  <c r="AA147" i="1"/>
  <c r="AB147" i="1" s="1"/>
  <c r="P147" i="1"/>
  <c r="O147" i="1"/>
  <c r="N147" i="1"/>
  <c r="M147" i="1"/>
  <c r="L147" i="1"/>
  <c r="I147" i="1"/>
  <c r="B147" i="1"/>
  <c r="W147" i="1" s="1"/>
  <c r="A147" i="1"/>
  <c r="AC146" i="1"/>
  <c r="AA146" i="1"/>
  <c r="AB146" i="1" s="1"/>
  <c r="V146" i="1"/>
  <c r="P146" i="1"/>
  <c r="O146" i="1" s="1"/>
  <c r="N146" i="1"/>
  <c r="M146" i="1"/>
  <c r="L146" i="1"/>
  <c r="J146" i="1"/>
  <c r="I146" i="1"/>
  <c r="B146" i="1"/>
  <c r="H146" i="1" s="1"/>
  <c r="A146" i="1"/>
  <c r="AH145" i="1"/>
  <c r="AC145" i="1"/>
  <c r="AA145" i="1"/>
  <c r="AB145" i="1" s="1"/>
  <c r="P145" i="1"/>
  <c r="N145" i="1" s="1"/>
  <c r="O145" i="1"/>
  <c r="M145" i="1"/>
  <c r="L145" i="1"/>
  <c r="I145" i="1"/>
  <c r="H145" i="1"/>
  <c r="B145" i="1"/>
  <c r="A145" i="1"/>
  <c r="AC144" i="1"/>
  <c r="X144" i="1" s="1"/>
  <c r="Y144" i="1" s="1"/>
  <c r="AA144" i="1"/>
  <c r="AB144" i="1" s="1"/>
  <c r="P144" i="1"/>
  <c r="O144" i="1" s="1"/>
  <c r="N144" i="1"/>
  <c r="M144" i="1"/>
  <c r="L144" i="1"/>
  <c r="I144" i="1"/>
  <c r="B144" i="1"/>
  <c r="V144" i="1" s="1"/>
  <c r="A144" i="1"/>
  <c r="AC143" i="1"/>
  <c r="AA143" i="1"/>
  <c r="AB143" i="1" s="1"/>
  <c r="P143" i="1"/>
  <c r="N143" i="1" s="1"/>
  <c r="O143" i="1"/>
  <c r="M143" i="1"/>
  <c r="L143" i="1"/>
  <c r="I143" i="1"/>
  <c r="B143" i="1"/>
  <c r="A143" i="1"/>
  <c r="AC142" i="1"/>
  <c r="AA142" i="1"/>
  <c r="AB142" i="1" s="1"/>
  <c r="P142" i="1"/>
  <c r="O142" i="1" s="1"/>
  <c r="M142" i="1"/>
  <c r="L142" i="1"/>
  <c r="I142" i="1"/>
  <c r="B142" i="1"/>
  <c r="A142" i="1"/>
  <c r="AC141" i="1"/>
  <c r="AA141" i="1"/>
  <c r="AB141" i="1" s="1"/>
  <c r="W141" i="1"/>
  <c r="P141" i="1"/>
  <c r="M141" i="1"/>
  <c r="L141" i="1"/>
  <c r="I141" i="1"/>
  <c r="B141" i="1"/>
  <c r="H141" i="1" s="1"/>
  <c r="A141" i="1"/>
  <c r="AC140" i="1"/>
  <c r="AA140" i="1"/>
  <c r="AB140" i="1" s="1"/>
  <c r="P140" i="1"/>
  <c r="O140" i="1" s="1"/>
  <c r="M140" i="1"/>
  <c r="L140" i="1"/>
  <c r="I140" i="1"/>
  <c r="B140" i="1"/>
  <c r="A140" i="1"/>
  <c r="AC139" i="1"/>
  <c r="AA139" i="1"/>
  <c r="AB139" i="1" s="1"/>
  <c r="P139" i="1"/>
  <c r="N139" i="1" s="1"/>
  <c r="O139" i="1"/>
  <c r="M139" i="1"/>
  <c r="L139" i="1"/>
  <c r="I139" i="1"/>
  <c r="B139" i="1"/>
  <c r="A139" i="1"/>
  <c r="AC138" i="1"/>
  <c r="AA138" i="1"/>
  <c r="AB138" i="1" s="1"/>
  <c r="P138" i="1"/>
  <c r="O138" i="1" s="1"/>
  <c r="N138" i="1"/>
  <c r="M138" i="1"/>
  <c r="L138" i="1"/>
  <c r="I138" i="1"/>
  <c r="B138" i="1"/>
  <c r="T138" i="1" s="1"/>
  <c r="A138" i="1"/>
  <c r="AC137" i="1"/>
  <c r="AA137" i="1"/>
  <c r="AB137" i="1" s="1"/>
  <c r="W137" i="1"/>
  <c r="P137" i="1"/>
  <c r="N137" i="1" s="1"/>
  <c r="O137" i="1"/>
  <c r="M137" i="1"/>
  <c r="L137" i="1"/>
  <c r="K137" i="1"/>
  <c r="I137" i="1"/>
  <c r="B137" i="1"/>
  <c r="V137" i="1" s="1"/>
  <c r="A137" i="1"/>
  <c r="AC136" i="1"/>
  <c r="X136" i="1" s="1"/>
  <c r="Y136" i="1" s="1"/>
  <c r="AA136" i="1"/>
  <c r="AB136" i="1" s="1"/>
  <c r="P136" i="1"/>
  <c r="O136" i="1" s="1"/>
  <c r="M136" i="1"/>
  <c r="L136" i="1"/>
  <c r="I136" i="1"/>
  <c r="B136" i="1"/>
  <c r="A136" i="1"/>
  <c r="AC135" i="1"/>
  <c r="AA135" i="1"/>
  <c r="AB135" i="1" s="1"/>
  <c r="P135" i="1"/>
  <c r="O135" i="1" s="1"/>
  <c r="N135" i="1"/>
  <c r="M135" i="1"/>
  <c r="L135" i="1"/>
  <c r="I135" i="1"/>
  <c r="B135" i="1"/>
  <c r="W135" i="1" s="1"/>
  <c r="A135" i="1"/>
  <c r="AC134" i="1"/>
  <c r="AA134" i="1"/>
  <c r="AB134" i="1" s="1"/>
  <c r="P134" i="1"/>
  <c r="O134" i="1"/>
  <c r="N134" i="1"/>
  <c r="M134" i="1"/>
  <c r="L134" i="1"/>
  <c r="I134" i="1"/>
  <c r="B134" i="1"/>
  <c r="A134" i="1"/>
  <c r="AC133" i="1"/>
  <c r="X133" i="1" s="1"/>
  <c r="Y133" i="1" s="1"/>
  <c r="AA133" i="1"/>
  <c r="AB133" i="1" s="1"/>
  <c r="P133" i="1"/>
  <c r="N133" i="1" s="1"/>
  <c r="M133" i="1"/>
  <c r="L133" i="1"/>
  <c r="I133" i="1"/>
  <c r="B133" i="1"/>
  <c r="V133" i="1" s="1"/>
  <c r="A133" i="1"/>
  <c r="AC132" i="1"/>
  <c r="AA132" i="1"/>
  <c r="AB132" i="1" s="1"/>
  <c r="P132" i="1"/>
  <c r="O132" i="1" s="1"/>
  <c r="M132" i="1"/>
  <c r="L132" i="1"/>
  <c r="I132" i="1"/>
  <c r="B132" i="1"/>
  <c r="W132" i="1" s="1"/>
  <c r="A132" i="1"/>
  <c r="AC131" i="1"/>
  <c r="AA131" i="1"/>
  <c r="AB131" i="1" s="1"/>
  <c r="P131" i="1"/>
  <c r="O131" i="1"/>
  <c r="N131" i="1"/>
  <c r="M131" i="1"/>
  <c r="L131" i="1"/>
  <c r="I131" i="1"/>
  <c r="B131" i="1"/>
  <c r="W131" i="1" s="1"/>
  <c r="A131" i="1"/>
  <c r="AC130" i="1"/>
  <c r="AA130" i="1"/>
  <c r="AB130" i="1" s="1"/>
  <c r="P130" i="1"/>
  <c r="M130" i="1"/>
  <c r="L130" i="1"/>
  <c r="I130" i="1"/>
  <c r="B130" i="1"/>
  <c r="A130" i="1"/>
  <c r="AC129" i="1"/>
  <c r="AA129" i="1"/>
  <c r="AB129" i="1" s="1"/>
  <c r="W129" i="1"/>
  <c r="V129" i="1"/>
  <c r="P129" i="1"/>
  <c r="M129" i="1"/>
  <c r="L129" i="1"/>
  <c r="K129" i="1"/>
  <c r="I129" i="1"/>
  <c r="H129" i="1"/>
  <c r="B129" i="1"/>
  <c r="A129" i="1"/>
  <c r="AC128" i="1"/>
  <c r="X128" i="1" s="1"/>
  <c r="Y128" i="1" s="1"/>
  <c r="AA128" i="1"/>
  <c r="AB128" i="1" s="1"/>
  <c r="P128" i="1"/>
  <c r="O128" i="1" s="1"/>
  <c r="M128" i="1"/>
  <c r="L128" i="1"/>
  <c r="I128" i="1"/>
  <c r="B128" i="1"/>
  <c r="A128" i="1"/>
  <c r="AC127" i="1"/>
  <c r="AA127" i="1"/>
  <c r="AB127" i="1" s="1"/>
  <c r="P127" i="1"/>
  <c r="O127" i="1"/>
  <c r="N127" i="1"/>
  <c r="M127" i="1"/>
  <c r="L127" i="1"/>
  <c r="I127" i="1"/>
  <c r="B127" i="1"/>
  <c r="W127" i="1" s="1"/>
  <c r="A127" i="1"/>
  <c r="AC126" i="1"/>
  <c r="X126" i="1" s="1"/>
  <c r="Y126" i="1" s="1"/>
  <c r="AA126" i="1"/>
  <c r="AB126" i="1" s="1"/>
  <c r="P126" i="1"/>
  <c r="M126" i="1"/>
  <c r="L126" i="1"/>
  <c r="I126" i="1"/>
  <c r="B126" i="1"/>
  <c r="A126" i="1"/>
  <c r="AC125" i="1"/>
  <c r="X125" i="1" s="1"/>
  <c r="Y125" i="1" s="1"/>
  <c r="AA125" i="1"/>
  <c r="AB125" i="1" s="1"/>
  <c r="P125" i="1"/>
  <c r="N125" i="1" s="1"/>
  <c r="O125" i="1"/>
  <c r="M125" i="1"/>
  <c r="L125" i="1"/>
  <c r="I125" i="1"/>
  <c r="H125" i="1"/>
  <c r="B125" i="1"/>
  <c r="AH125" i="1" s="1"/>
  <c r="A125" i="1"/>
  <c r="AC124" i="1"/>
  <c r="AA124" i="1"/>
  <c r="AB124" i="1" s="1"/>
  <c r="W124" i="1"/>
  <c r="P124" i="1"/>
  <c r="O124" i="1" s="1"/>
  <c r="M124" i="1"/>
  <c r="L124" i="1"/>
  <c r="I124" i="1"/>
  <c r="B124" i="1"/>
  <c r="A124" i="1"/>
  <c r="AH123" i="1"/>
  <c r="AC123" i="1"/>
  <c r="AA123" i="1"/>
  <c r="AB123" i="1" s="1"/>
  <c r="P123" i="1"/>
  <c r="O123" i="1"/>
  <c r="N123" i="1"/>
  <c r="M123" i="1"/>
  <c r="L123" i="1"/>
  <c r="I123" i="1"/>
  <c r="B123" i="1"/>
  <c r="A123" i="1"/>
  <c r="AC122" i="1"/>
  <c r="AA122" i="1"/>
  <c r="AB122" i="1" s="1"/>
  <c r="P122" i="1"/>
  <c r="N122" i="1" s="1"/>
  <c r="O122" i="1"/>
  <c r="M122" i="1"/>
  <c r="L122" i="1"/>
  <c r="I122" i="1"/>
  <c r="B122" i="1"/>
  <c r="A122" i="1"/>
  <c r="AC121" i="1"/>
  <c r="AA121" i="1"/>
  <c r="AB121" i="1" s="1"/>
  <c r="P121" i="1"/>
  <c r="N121" i="1" s="1"/>
  <c r="O121" i="1"/>
  <c r="M121" i="1"/>
  <c r="L121" i="1"/>
  <c r="I121" i="1"/>
  <c r="B121" i="1"/>
  <c r="A121" i="1"/>
  <c r="AC120" i="1"/>
  <c r="X120" i="1" s="1"/>
  <c r="Y120" i="1" s="1"/>
  <c r="AA120" i="1"/>
  <c r="AB120" i="1" s="1"/>
  <c r="W120" i="1"/>
  <c r="P120" i="1"/>
  <c r="M120" i="1"/>
  <c r="L120" i="1"/>
  <c r="I120" i="1"/>
  <c r="H120" i="1"/>
  <c r="B120" i="1"/>
  <c r="V120" i="1" s="1"/>
  <c r="A120" i="1"/>
  <c r="AC119" i="1"/>
  <c r="AA119" i="1"/>
  <c r="AB119" i="1" s="1"/>
  <c r="P119" i="1"/>
  <c r="N119" i="1" s="1"/>
  <c r="O119" i="1"/>
  <c r="M119" i="1"/>
  <c r="L119" i="1"/>
  <c r="I119" i="1"/>
  <c r="B119" i="1"/>
  <c r="A119" i="1"/>
  <c r="AC118" i="1"/>
  <c r="AA118" i="1"/>
  <c r="AB118" i="1" s="1"/>
  <c r="P118" i="1"/>
  <c r="O118" i="1" s="1"/>
  <c r="N118" i="1"/>
  <c r="M118" i="1"/>
  <c r="L118" i="1"/>
  <c r="I118" i="1"/>
  <c r="B118" i="1"/>
  <c r="J118" i="1" s="1"/>
  <c r="A118" i="1"/>
  <c r="AC117" i="1"/>
  <c r="X117" i="1" s="1"/>
  <c r="Y117" i="1" s="1"/>
  <c r="AA117" i="1"/>
  <c r="AB117" i="1" s="1"/>
  <c r="P117" i="1"/>
  <c r="N117" i="1" s="1"/>
  <c r="O117" i="1"/>
  <c r="L117" i="1"/>
  <c r="I117" i="1"/>
  <c r="B117" i="1"/>
  <c r="A117" i="1"/>
  <c r="AC116" i="1"/>
  <c r="X116" i="1" s="1"/>
  <c r="Y116" i="1" s="1"/>
  <c r="AA116" i="1"/>
  <c r="AB116" i="1" s="1"/>
  <c r="P116" i="1"/>
  <c r="L116" i="1"/>
  <c r="I116" i="1"/>
  <c r="B116" i="1"/>
  <c r="W116" i="1" s="1"/>
  <c r="A116" i="1"/>
  <c r="AC115" i="1"/>
  <c r="X115" i="1" s="1"/>
  <c r="Y115" i="1" s="1"/>
  <c r="AA115" i="1"/>
  <c r="AB115" i="1" s="1"/>
  <c r="P115" i="1"/>
  <c r="O115" i="1"/>
  <c r="N115" i="1"/>
  <c r="L115" i="1"/>
  <c r="I115" i="1"/>
  <c r="B115" i="1"/>
  <c r="A115" i="1"/>
  <c r="AC114" i="1"/>
  <c r="X114" i="1" s="1"/>
  <c r="Y114" i="1" s="1"/>
  <c r="AA114" i="1"/>
  <c r="AB114" i="1" s="1"/>
  <c r="P114" i="1"/>
  <c r="N114" i="1" s="1"/>
  <c r="O114" i="1"/>
  <c r="L114" i="1"/>
  <c r="J114" i="1"/>
  <c r="I114" i="1"/>
  <c r="B114" i="1"/>
  <c r="A114" i="1"/>
  <c r="AC113" i="1"/>
  <c r="AA113" i="1"/>
  <c r="AB113" i="1" s="1"/>
  <c r="P113" i="1"/>
  <c r="N113" i="1" s="1"/>
  <c r="L113" i="1"/>
  <c r="I113" i="1"/>
  <c r="B113" i="1"/>
  <c r="A113" i="1"/>
  <c r="AC112" i="1"/>
  <c r="X112" i="1" s="1"/>
  <c r="Y112" i="1" s="1"/>
  <c r="AA112" i="1"/>
  <c r="AB112" i="1" s="1"/>
  <c r="P112" i="1"/>
  <c r="L112" i="1"/>
  <c r="I112" i="1"/>
  <c r="B112" i="1"/>
  <c r="W112" i="1" s="1"/>
  <c r="A112" i="1"/>
  <c r="AC111" i="1"/>
  <c r="AA111" i="1"/>
  <c r="AB111" i="1" s="1"/>
  <c r="P111" i="1"/>
  <c r="N111" i="1" s="1"/>
  <c r="L111" i="1"/>
  <c r="I111" i="1"/>
  <c r="B111" i="1"/>
  <c r="AH111" i="1" s="1"/>
  <c r="A111" i="1"/>
  <c r="AC110" i="1"/>
  <c r="AA110" i="1"/>
  <c r="AB110" i="1" s="1"/>
  <c r="P110" i="1"/>
  <c r="L110" i="1"/>
  <c r="J110" i="1"/>
  <c r="I110" i="1"/>
  <c r="B110" i="1"/>
  <c r="A110" i="1"/>
  <c r="AC109" i="1"/>
  <c r="AA109" i="1"/>
  <c r="AB109" i="1" s="1"/>
  <c r="P109" i="1"/>
  <c r="N109" i="1" s="1"/>
  <c r="O109" i="1"/>
  <c r="L109" i="1"/>
  <c r="I109" i="1"/>
  <c r="B109" i="1"/>
  <c r="A109" i="1"/>
  <c r="AC108" i="1"/>
  <c r="X108" i="1" s="1"/>
  <c r="Y108" i="1" s="1"/>
  <c r="AA108" i="1"/>
  <c r="AB108" i="1" s="1"/>
  <c r="P108" i="1"/>
  <c r="L108" i="1"/>
  <c r="I108" i="1"/>
  <c r="B108" i="1"/>
  <c r="V108" i="1" s="1"/>
  <c r="A108" i="1"/>
  <c r="AC107" i="1"/>
  <c r="X107" i="1" s="1"/>
  <c r="Y107" i="1" s="1"/>
  <c r="AA107" i="1"/>
  <c r="AB107" i="1" s="1"/>
  <c r="P107" i="1"/>
  <c r="O107" i="1"/>
  <c r="N107" i="1"/>
  <c r="L107" i="1"/>
  <c r="I107" i="1"/>
  <c r="B107" i="1"/>
  <c r="AH107" i="1" s="1"/>
  <c r="A107" i="1"/>
  <c r="AC106" i="1"/>
  <c r="X106" i="1" s="1"/>
  <c r="Y106" i="1" s="1"/>
  <c r="AA106" i="1"/>
  <c r="AB106" i="1" s="1"/>
  <c r="P106" i="1"/>
  <c r="O106" i="1"/>
  <c r="N106" i="1"/>
  <c r="L106" i="1"/>
  <c r="I106" i="1"/>
  <c r="B106" i="1"/>
  <c r="A106" i="1"/>
  <c r="AC105" i="1"/>
  <c r="X105" i="1" s="1"/>
  <c r="Y105" i="1" s="1"/>
  <c r="AA105" i="1"/>
  <c r="AB105" i="1" s="1"/>
  <c r="W105" i="1"/>
  <c r="P105" i="1"/>
  <c r="N105" i="1" s="1"/>
  <c r="O105" i="1"/>
  <c r="L105" i="1"/>
  <c r="I105" i="1"/>
  <c r="B105" i="1"/>
  <c r="H105" i="1" s="1"/>
  <c r="A105" i="1"/>
  <c r="AC104" i="1"/>
  <c r="X104" i="1" s="1"/>
  <c r="Y104" i="1" s="1"/>
  <c r="AA104" i="1"/>
  <c r="AB104" i="1" s="1"/>
  <c r="V104" i="1"/>
  <c r="P104" i="1"/>
  <c r="L104" i="1"/>
  <c r="I104" i="1"/>
  <c r="H104" i="1"/>
  <c r="B104" i="1"/>
  <c r="W104" i="1" s="1"/>
  <c r="A104" i="1"/>
  <c r="AC103" i="1"/>
  <c r="X103" i="1" s="1"/>
  <c r="Y103" i="1" s="1"/>
  <c r="AA103" i="1"/>
  <c r="AB103" i="1" s="1"/>
  <c r="P103" i="1"/>
  <c r="N103" i="1" s="1"/>
  <c r="O103" i="1"/>
  <c r="L103" i="1"/>
  <c r="I103" i="1"/>
  <c r="B103" i="1"/>
  <c r="A103" i="1"/>
  <c r="AC102" i="1"/>
  <c r="X102" i="1" s="1"/>
  <c r="Y102" i="1" s="1"/>
  <c r="AA102" i="1"/>
  <c r="AB102" i="1" s="1"/>
  <c r="P102" i="1"/>
  <c r="O102" i="1"/>
  <c r="N102" i="1"/>
  <c r="L102" i="1"/>
  <c r="I102" i="1"/>
  <c r="B102" i="1"/>
  <c r="A102" i="1"/>
  <c r="AH101" i="1"/>
  <c r="AC101" i="1"/>
  <c r="AA101" i="1"/>
  <c r="AB101" i="1" s="1"/>
  <c r="W101" i="1"/>
  <c r="P101" i="1"/>
  <c r="N101" i="1" s="1"/>
  <c r="L101" i="1"/>
  <c r="K101" i="1"/>
  <c r="I101" i="1"/>
  <c r="H101" i="1"/>
  <c r="B101" i="1"/>
  <c r="V101" i="1" s="1"/>
  <c r="A101" i="1"/>
  <c r="AC100" i="1"/>
  <c r="X100" i="1" s="1"/>
  <c r="Y100" i="1" s="1"/>
  <c r="AA100" i="1"/>
  <c r="AB100" i="1" s="1"/>
  <c r="P100" i="1"/>
  <c r="L100" i="1"/>
  <c r="I100" i="1"/>
  <c r="B100" i="1"/>
  <c r="V100" i="1" s="1"/>
  <c r="A100" i="1"/>
  <c r="AC99" i="1"/>
  <c r="AA99" i="1"/>
  <c r="AB99" i="1" s="1"/>
  <c r="P99" i="1"/>
  <c r="L99" i="1"/>
  <c r="J99" i="1"/>
  <c r="I99" i="1"/>
  <c r="B99" i="1"/>
  <c r="A99" i="1"/>
  <c r="AC98" i="1"/>
  <c r="X98" i="1" s="1"/>
  <c r="Y98" i="1" s="1"/>
  <c r="AA98" i="1"/>
  <c r="AB98" i="1" s="1"/>
  <c r="P98" i="1"/>
  <c r="N98" i="1" s="1"/>
  <c r="O98" i="1"/>
  <c r="L98" i="1"/>
  <c r="I98" i="1"/>
  <c r="B98" i="1"/>
  <c r="A98" i="1"/>
  <c r="AC97" i="1"/>
  <c r="X97" i="1" s="1"/>
  <c r="Y97" i="1" s="1"/>
  <c r="AA97" i="1"/>
  <c r="AB97" i="1" s="1"/>
  <c r="P97" i="1"/>
  <c r="N97" i="1" s="1"/>
  <c r="L97" i="1"/>
  <c r="I97" i="1"/>
  <c r="B97" i="1"/>
  <c r="A97" i="1"/>
  <c r="AC96" i="1"/>
  <c r="AA96" i="1"/>
  <c r="AB96" i="1" s="1"/>
  <c r="V96" i="1"/>
  <c r="P96" i="1"/>
  <c r="L96" i="1"/>
  <c r="I96" i="1"/>
  <c r="B96" i="1"/>
  <c r="H96" i="1" s="1"/>
  <c r="A96" i="1"/>
  <c r="AC95" i="1"/>
  <c r="AA95" i="1"/>
  <c r="AB95" i="1" s="1"/>
  <c r="P95" i="1"/>
  <c r="L95" i="1"/>
  <c r="I95" i="1"/>
  <c r="B95" i="1"/>
  <c r="A95" i="1"/>
  <c r="AC94" i="1"/>
  <c r="AA94" i="1"/>
  <c r="AB94" i="1" s="1"/>
  <c r="P94" i="1"/>
  <c r="O94" i="1" s="1"/>
  <c r="L94" i="1"/>
  <c r="I94" i="1"/>
  <c r="B94" i="1"/>
  <c r="A94" i="1"/>
  <c r="AC93" i="1"/>
  <c r="X93" i="1" s="1"/>
  <c r="Y93" i="1" s="1"/>
  <c r="AA93" i="1"/>
  <c r="AB93" i="1" s="1"/>
  <c r="P93" i="1"/>
  <c r="N93" i="1" s="1"/>
  <c r="L93" i="1"/>
  <c r="I93" i="1"/>
  <c r="B93" i="1"/>
  <c r="A93" i="1"/>
  <c r="AC92" i="1"/>
  <c r="X92" i="1" s="1"/>
  <c r="Y92" i="1" s="1"/>
  <c r="AA92" i="1"/>
  <c r="AB92" i="1" s="1"/>
  <c r="P92" i="1"/>
  <c r="L92" i="1"/>
  <c r="I92" i="1"/>
  <c r="B92" i="1"/>
  <c r="A92" i="1"/>
  <c r="AC91" i="1"/>
  <c r="AA91" i="1"/>
  <c r="AB91" i="1" s="1"/>
  <c r="P91" i="1"/>
  <c r="N91" i="1" s="1"/>
  <c r="L91" i="1"/>
  <c r="I91" i="1"/>
  <c r="B91" i="1"/>
  <c r="H91" i="1" s="1"/>
  <c r="A91" i="1"/>
  <c r="AC90" i="1"/>
  <c r="AA90" i="1"/>
  <c r="AB90" i="1" s="1"/>
  <c r="P90" i="1"/>
  <c r="N90" i="1" s="1"/>
  <c r="O90" i="1"/>
  <c r="L90" i="1"/>
  <c r="I90" i="1"/>
  <c r="B90" i="1"/>
  <c r="H90" i="1" s="1"/>
  <c r="A90" i="1"/>
  <c r="AC89" i="1"/>
  <c r="AA89" i="1"/>
  <c r="AB89" i="1" s="1"/>
  <c r="P89" i="1"/>
  <c r="N89" i="1" s="1"/>
  <c r="O89" i="1"/>
  <c r="I89" i="1"/>
  <c r="B89" i="1"/>
  <c r="H89" i="1" s="1"/>
  <c r="A89" i="1"/>
  <c r="AC88" i="1"/>
  <c r="AA88" i="1"/>
  <c r="AB88" i="1" s="1"/>
  <c r="P88" i="1"/>
  <c r="I88" i="1"/>
  <c r="B88" i="1"/>
  <c r="H88" i="1" s="1"/>
  <c r="A88" i="1"/>
  <c r="AC87" i="1"/>
  <c r="AA87" i="1"/>
  <c r="AB87" i="1" s="1"/>
  <c r="P87" i="1"/>
  <c r="O87" i="1" s="1"/>
  <c r="I87" i="1"/>
  <c r="B87" i="1"/>
  <c r="H87" i="1" s="1"/>
  <c r="A87" i="1"/>
  <c r="AC86" i="1"/>
  <c r="AA86" i="1"/>
  <c r="AB86" i="1" s="1"/>
  <c r="P86" i="1"/>
  <c r="O86" i="1" s="1"/>
  <c r="N86" i="1"/>
  <c r="I86" i="1"/>
  <c r="B86" i="1"/>
  <c r="H86" i="1" s="1"/>
  <c r="A86" i="1"/>
  <c r="AC85" i="1"/>
  <c r="AA85" i="1"/>
  <c r="AB85" i="1" s="1"/>
  <c r="P85" i="1"/>
  <c r="O85" i="1" s="1"/>
  <c r="B85" i="1"/>
  <c r="H85" i="1" s="1"/>
  <c r="A85" i="1"/>
  <c r="AC84" i="1"/>
  <c r="AA84" i="1"/>
  <c r="AB84" i="1" s="1"/>
  <c r="P84" i="1"/>
  <c r="N84" i="1" s="1"/>
  <c r="B84" i="1"/>
  <c r="A84" i="1"/>
  <c r="AC83" i="1"/>
  <c r="AA83" i="1"/>
  <c r="AB83" i="1" s="1"/>
  <c r="P83" i="1"/>
  <c r="O83" i="1" s="1"/>
  <c r="B83" i="1"/>
  <c r="H83" i="1" s="1"/>
  <c r="A83" i="1"/>
  <c r="AC82" i="1"/>
  <c r="AA82" i="1"/>
  <c r="AB82" i="1" s="1"/>
  <c r="P82" i="1"/>
  <c r="B82" i="1"/>
  <c r="H82" i="1" s="1"/>
  <c r="A82" i="1"/>
  <c r="AC81" i="1"/>
  <c r="AA81" i="1"/>
  <c r="AB81" i="1" s="1"/>
  <c r="P81" i="1"/>
  <c r="N81" i="1" s="1"/>
  <c r="B81" i="1"/>
  <c r="H81" i="1" s="1"/>
  <c r="A81" i="1"/>
  <c r="AC80" i="1"/>
  <c r="AA80" i="1"/>
  <c r="AB80" i="1" s="1"/>
  <c r="P80" i="1"/>
  <c r="N80" i="1" s="1"/>
  <c r="B80" i="1"/>
  <c r="H80" i="1" s="1"/>
  <c r="A80" i="1"/>
  <c r="AC79" i="1"/>
  <c r="AA79" i="1"/>
  <c r="AB79" i="1" s="1"/>
  <c r="P79" i="1"/>
  <c r="O79" i="1" s="1"/>
  <c r="B79" i="1"/>
  <c r="H79" i="1" s="1"/>
  <c r="A79" i="1"/>
  <c r="AC78" i="1"/>
  <c r="AA78" i="1"/>
  <c r="AB78" i="1" s="1"/>
  <c r="P78" i="1"/>
  <c r="N78" i="1" s="1"/>
  <c r="B78" i="1"/>
  <c r="H78" i="1" s="1"/>
  <c r="A78" i="1"/>
  <c r="AC77" i="1"/>
  <c r="AA77" i="1"/>
  <c r="AB77" i="1" s="1"/>
  <c r="P77" i="1"/>
  <c r="N77" i="1" s="1"/>
  <c r="B77" i="1"/>
  <c r="H77" i="1" s="1"/>
  <c r="A77" i="1"/>
  <c r="AC76" i="1"/>
  <c r="AA76" i="1"/>
  <c r="AB76" i="1" s="1"/>
  <c r="P76" i="1"/>
  <c r="O76" i="1" s="1"/>
  <c r="B76" i="1"/>
  <c r="H76" i="1" s="1"/>
  <c r="A76" i="1"/>
  <c r="AC75" i="1"/>
  <c r="AA75" i="1"/>
  <c r="AB75" i="1" s="1"/>
  <c r="P75" i="1"/>
  <c r="O75" i="1" s="1"/>
  <c r="B75" i="1"/>
  <c r="H75" i="1" s="1"/>
  <c r="A75" i="1"/>
  <c r="AC74" i="1"/>
  <c r="AA74" i="1"/>
  <c r="AB74" i="1" s="1"/>
  <c r="P74" i="1"/>
  <c r="O74" i="1" s="1"/>
  <c r="B74" i="1"/>
  <c r="H74" i="1" s="1"/>
  <c r="A74" i="1"/>
  <c r="AC73" i="1"/>
  <c r="AA73" i="1"/>
  <c r="AB73" i="1" s="1"/>
  <c r="P73" i="1"/>
  <c r="N73" i="1" s="1"/>
  <c r="B73" i="1"/>
  <c r="A73" i="1"/>
  <c r="AC72" i="1"/>
  <c r="AA72" i="1"/>
  <c r="AB72" i="1" s="1"/>
  <c r="P72" i="1"/>
  <c r="O72" i="1" s="1"/>
  <c r="B72" i="1"/>
  <c r="H72" i="1" s="1"/>
  <c r="A72" i="1"/>
  <c r="AC71" i="1"/>
  <c r="AA71" i="1"/>
  <c r="AB71" i="1" s="1"/>
  <c r="P71" i="1"/>
  <c r="O71" i="1" s="1"/>
  <c r="B71" i="1"/>
  <c r="H71" i="1" s="1"/>
  <c r="A71" i="1"/>
  <c r="AC70" i="1"/>
  <c r="AA70" i="1"/>
  <c r="AB70" i="1" s="1"/>
  <c r="P70" i="1"/>
  <c r="O70" i="1" s="1"/>
  <c r="B70" i="1"/>
  <c r="H70" i="1" s="1"/>
  <c r="A70" i="1"/>
  <c r="AC69" i="1"/>
  <c r="AA69" i="1"/>
  <c r="AB69" i="1" s="1"/>
  <c r="P69" i="1"/>
  <c r="N69" i="1" s="1"/>
  <c r="B69" i="1"/>
  <c r="H69" i="1" s="1"/>
  <c r="A69" i="1"/>
  <c r="AC68" i="1"/>
  <c r="AA68" i="1"/>
  <c r="AB68" i="1" s="1"/>
  <c r="P68" i="1"/>
  <c r="O68" i="1" s="1"/>
  <c r="B68" i="1"/>
  <c r="H68" i="1" s="1"/>
  <c r="A68" i="1"/>
  <c r="AC67" i="1"/>
  <c r="AA67" i="1"/>
  <c r="AB67" i="1" s="1"/>
  <c r="P67" i="1"/>
  <c r="O67" i="1" s="1"/>
  <c r="B67" i="1"/>
  <c r="H67" i="1" s="1"/>
  <c r="A67" i="1"/>
  <c r="AC66" i="1"/>
  <c r="AA66" i="1"/>
  <c r="AB66" i="1" s="1"/>
  <c r="P66" i="1"/>
  <c r="N66" i="1" s="1"/>
  <c r="O66" i="1"/>
  <c r="B66" i="1"/>
  <c r="H66" i="1" s="1"/>
  <c r="A66" i="1"/>
  <c r="AC65" i="1"/>
  <c r="AA65" i="1"/>
  <c r="AB65" i="1" s="1"/>
  <c r="P65" i="1"/>
  <c r="N65" i="1" s="1"/>
  <c r="B65" i="1"/>
  <c r="H65" i="1" s="1"/>
  <c r="A65" i="1"/>
  <c r="AC64" i="1"/>
  <c r="AA64" i="1"/>
  <c r="AB64" i="1" s="1"/>
  <c r="P64" i="1"/>
  <c r="O64" i="1" s="1"/>
  <c r="B64" i="1"/>
  <c r="H64" i="1" s="1"/>
  <c r="A64" i="1"/>
  <c r="AC63" i="1"/>
  <c r="AA63" i="1"/>
  <c r="AB63" i="1" s="1"/>
  <c r="P63" i="1"/>
  <c r="O63" i="1" s="1"/>
  <c r="B63" i="1"/>
  <c r="H63" i="1" s="1"/>
  <c r="A63" i="1"/>
  <c r="AC62" i="1"/>
  <c r="AA62" i="1"/>
  <c r="AB62" i="1" s="1"/>
  <c r="P62" i="1"/>
  <c r="O62" i="1" s="1"/>
  <c r="B62" i="1"/>
  <c r="H62" i="1" s="1"/>
  <c r="A62" i="1"/>
  <c r="AC61" i="1"/>
  <c r="AA61" i="1"/>
  <c r="AB61" i="1" s="1"/>
  <c r="P61" i="1"/>
  <c r="N61" i="1" s="1"/>
  <c r="B61" i="1"/>
  <c r="A61" i="1"/>
  <c r="AC60" i="1"/>
  <c r="AA60" i="1"/>
  <c r="AB60" i="1" s="1"/>
  <c r="P60" i="1"/>
  <c r="O60" i="1" s="1"/>
  <c r="B60" i="1"/>
  <c r="H60" i="1" s="1"/>
  <c r="A60" i="1"/>
  <c r="AC59" i="1"/>
  <c r="AA59" i="1"/>
  <c r="AB59" i="1" s="1"/>
  <c r="P59" i="1"/>
  <c r="O59" i="1" s="1"/>
  <c r="B59" i="1"/>
  <c r="H59" i="1" s="1"/>
  <c r="A59" i="1"/>
  <c r="AC58" i="1"/>
  <c r="AA58" i="1"/>
  <c r="AB58" i="1" s="1"/>
  <c r="P58" i="1"/>
  <c r="O58" i="1" s="1"/>
  <c r="B58" i="1"/>
  <c r="H58" i="1" s="1"/>
  <c r="A58" i="1"/>
  <c r="AC57" i="1"/>
  <c r="AA57" i="1"/>
  <c r="AB57" i="1" s="1"/>
  <c r="P57" i="1"/>
  <c r="N57" i="1" s="1"/>
  <c r="B57" i="1"/>
  <c r="A57" i="1"/>
  <c r="AC56" i="1"/>
  <c r="AA56" i="1"/>
  <c r="AB56" i="1" s="1"/>
  <c r="P56" i="1"/>
  <c r="O56" i="1" s="1"/>
  <c r="B56" i="1"/>
  <c r="H56" i="1" s="1"/>
  <c r="A56" i="1"/>
  <c r="AC55" i="1"/>
  <c r="AA55" i="1"/>
  <c r="AB55" i="1" s="1"/>
  <c r="P55" i="1"/>
  <c r="O55" i="1" s="1"/>
  <c r="B55" i="1"/>
  <c r="H55" i="1" s="1"/>
  <c r="A55" i="1"/>
  <c r="AC54" i="1"/>
  <c r="AA54" i="1"/>
  <c r="AB54" i="1" s="1"/>
  <c r="P54" i="1"/>
  <c r="O54" i="1" s="1"/>
  <c r="B54" i="1"/>
  <c r="H54" i="1" s="1"/>
  <c r="A54" i="1"/>
  <c r="AC53" i="1"/>
  <c r="AA53" i="1"/>
  <c r="AB53" i="1" s="1"/>
  <c r="P53" i="1"/>
  <c r="N53" i="1" s="1"/>
  <c r="B53" i="1"/>
  <c r="H53" i="1" s="1"/>
  <c r="A53" i="1"/>
  <c r="AC52" i="1"/>
  <c r="AA52" i="1"/>
  <c r="AB52" i="1" s="1"/>
  <c r="P52" i="1"/>
  <c r="O52" i="1" s="1"/>
  <c r="C52" i="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112" i="1" s="1"/>
  <c r="C113" i="1" s="1"/>
  <c r="C114" i="1" s="1"/>
  <c r="C115" i="1" s="1"/>
  <c r="C116" i="1" s="1"/>
  <c r="C117" i="1" s="1"/>
  <c r="C118" i="1" s="1"/>
  <c r="C119" i="1" s="1"/>
  <c r="C120" i="1" s="1"/>
  <c r="C121" i="1" s="1"/>
  <c r="C122" i="1" s="1"/>
  <c r="C123" i="1" s="1"/>
  <c r="C124" i="1" s="1"/>
  <c r="C125" i="1" s="1"/>
  <c r="C126" i="1" s="1"/>
  <c r="C127" i="1" s="1"/>
  <c r="C128" i="1" s="1"/>
  <c r="C129" i="1" s="1"/>
  <c r="C130" i="1" s="1"/>
  <c r="C131" i="1" s="1"/>
  <c r="C132" i="1" s="1"/>
  <c r="C133" i="1" s="1"/>
  <c r="C134" i="1" s="1"/>
  <c r="C135" i="1" s="1"/>
  <c r="C136" i="1" s="1"/>
  <c r="C137" i="1" s="1"/>
  <c r="C138" i="1" s="1"/>
  <c r="C139" i="1" s="1"/>
  <c r="C140" i="1" s="1"/>
  <c r="C141" i="1" s="1"/>
  <c r="C142" i="1" s="1"/>
  <c r="C143" i="1" s="1"/>
  <c r="C144" i="1" s="1"/>
  <c r="C145" i="1" s="1"/>
  <c r="C146" i="1" s="1"/>
  <c r="C147" i="1" s="1"/>
  <c r="C148" i="1" s="1"/>
  <c r="C149" i="1" s="1"/>
  <c r="C150" i="1" s="1"/>
  <c r="C151" i="1" s="1"/>
  <c r="C152" i="1" s="1"/>
  <c r="C153" i="1" s="1"/>
  <c r="C154" i="1" s="1"/>
  <c r="C155" i="1" s="1"/>
  <c r="C156" i="1" s="1"/>
  <c r="C157" i="1" s="1"/>
  <c r="C158" i="1" s="1"/>
  <c r="C159" i="1" s="1"/>
  <c r="C160" i="1" s="1"/>
  <c r="C161" i="1" s="1"/>
  <c r="C162" i="1" s="1"/>
  <c r="C163" i="1" s="1"/>
  <c r="C164" i="1" s="1"/>
  <c r="C165" i="1" s="1"/>
  <c r="C166" i="1" s="1"/>
  <c r="C167" i="1" s="1"/>
  <c r="C168" i="1" s="1"/>
  <c r="C169" i="1" s="1"/>
  <c r="C170" i="1" s="1"/>
  <c r="C171" i="1" s="1"/>
  <c r="C172" i="1" s="1"/>
  <c r="C173" i="1" s="1"/>
  <c r="C174" i="1" s="1"/>
  <c r="C175" i="1" s="1"/>
  <c r="C176" i="1" s="1"/>
  <c r="C177" i="1" s="1"/>
  <c r="C178" i="1" s="1"/>
  <c r="C179" i="1" s="1"/>
  <c r="C180" i="1" s="1"/>
  <c r="C181" i="1" s="1"/>
  <c r="C182" i="1" s="1"/>
  <c r="C183" i="1" s="1"/>
  <c r="C184" i="1" s="1"/>
  <c r="C185" i="1" s="1"/>
  <c r="C186" i="1" s="1"/>
  <c r="C187" i="1" s="1"/>
  <c r="C188" i="1" s="1"/>
  <c r="C189" i="1" s="1"/>
  <c r="C190" i="1" s="1"/>
  <c r="C191" i="1" s="1"/>
  <c r="C192" i="1" s="1"/>
  <c r="C193" i="1" s="1"/>
  <c r="C194" i="1" s="1"/>
  <c r="C195" i="1" s="1"/>
  <c r="C196" i="1" s="1"/>
  <c r="C197" i="1" s="1"/>
  <c r="C198" i="1" s="1"/>
  <c r="C199" i="1" s="1"/>
  <c r="C200" i="1" s="1"/>
  <c r="C201" i="1" s="1"/>
  <c r="C202" i="1" s="1"/>
  <c r="C203" i="1" s="1"/>
  <c r="C204" i="1" s="1"/>
  <c r="C205" i="1" s="1"/>
  <c r="C206" i="1" s="1"/>
  <c r="C207" i="1" s="1"/>
  <c r="C208" i="1" s="1"/>
  <c r="C209" i="1" s="1"/>
  <c r="C210" i="1" s="1"/>
  <c r="C211" i="1" s="1"/>
  <c r="C212" i="1" s="1"/>
  <c r="C213" i="1" s="1"/>
  <c r="C214" i="1" s="1"/>
  <c r="C215" i="1" s="1"/>
  <c r="C216" i="1" s="1"/>
  <c r="C217" i="1" s="1"/>
  <c r="C218" i="1" s="1"/>
  <c r="C219" i="1" s="1"/>
  <c r="C220" i="1" s="1"/>
  <c r="C221" i="1" s="1"/>
  <c r="C222" i="1" s="1"/>
  <c r="C223" i="1" s="1"/>
  <c r="C224" i="1" s="1"/>
  <c r="C225" i="1" s="1"/>
  <c r="C226" i="1" s="1"/>
  <c r="C227" i="1" s="1"/>
  <c r="C228" i="1" s="1"/>
  <c r="C229" i="1" s="1"/>
  <c r="C230" i="1" s="1"/>
  <c r="C231" i="1" s="1"/>
  <c r="C232" i="1" s="1"/>
  <c r="C233" i="1" s="1"/>
  <c r="C234" i="1" s="1"/>
  <c r="C235" i="1" s="1"/>
  <c r="C236" i="1" s="1"/>
  <c r="C237" i="1" s="1"/>
  <c r="C238" i="1" s="1"/>
  <c r="C239" i="1" s="1"/>
  <c r="C240" i="1" s="1"/>
  <c r="C241" i="1" s="1"/>
  <c r="C242" i="1" s="1"/>
  <c r="C243" i="1" s="1"/>
  <c r="C244" i="1" s="1"/>
  <c r="C245" i="1" s="1"/>
  <c r="C246" i="1" s="1"/>
  <c r="C247" i="1" s="1"/>
  <c r="C248" i="1" s="1"/>
  <c r="C249" i="1" s="1"/>
  <c r="C250" i="1" s="1"/>
  <c r="C251" i="1" s="1"/>
  <c r="C252" i="1" s="1"/>
  <c r="C253" i="1" s="1"/>
  <c r="C254" i="1" s="1"/>
  <c r="C255" i="1" s="1"/>
  <c r="C256" i="1" s="1"/>
  <c r="C257" i="1" s="1"/>
  <c r="C258" i="1" s="1"/>
  <c r="C259" i="1" s="1"/>
  <c r="C260" i="1" s="1"/>
  <c r="C261" i="1" s="1"/>
  <c r="C262" i="1" s="1"/>
  <c r="C263" i="1" s="1"/>
  <c r="C264" i="1" s="1"/>
  <c r="C265" i="1" s="1"/>
  <c r="B52" i="1"/>
  <c r="H52" i="1" s="1"/>
  <c r="A52" i="1"/>
  <c r="AC51" i="1"/>
  <c r="AA51" i="1"/>
  <c r="AB51" i="1" s="1"/>
  <c r="P51" i="1"/>
  <c r="O51" i="1" s="1"/>
  <c r="N51" i="1"/>
  <c r="M51" i="1"/>
  <c r="L51" i="1"/>
  <c r="I51" i="1"/>
  <c r="B51" i="1"/>
  <c r="A51" i="1"/>
  <c r="O50" i="1"/>
  <c r="N50" i="1"/>
  <c r="M50" i="1"/>
  <c r="L50" i="1"/>
  <c r="I50" i="1"/>
  <c r="H50" i="1"/>
  <c r="AC48" i="1"/>
  <c r="X48" i="1" s="1"/>
  <c r="P48" i="1"/>
  <c r="M48" i="1"/>
  <c r="L48" i="1"/>
  <c r="I48" i="1"/>
  <c r="B48" i="1"/>
  <c r="A48" i="1"/>
  <c r="AC47" i="1"/>
  <c r="X47" i="1"/>
  <c r="P47" i="1"/>
  <c r="O47" i="1"/>
  <c r="N47" i="1"/>
  <c r="M47" i="1"/>
  <c r="L47" i="1"/>
  <c r="I47" i="1"/>
  <c r="B47" i="1"/>
  <c r="A47" i="1"/>
  <c r="AC46" i="1"/>
  <c r="V46" i="1"/>
  <c r="P46" i="1"/>
  <c r="N46" i="1" s="1"/>
  <c r="O46" i="1"/>
  <c r="M46" i="1"/>
  <c r="L46" i="1"/>
  <c r="X46" i="1" s="1"/>
  <c r="K46" i="1"/>
  <c r="I46" i="1"/>
  <c r="B46" i="1"/>
  <c r="U46" i="1" s="1"/>
  <c r="A46" i="1"/>
  <c r="AH45" i="1"/>
  <c r="AC45" i="1"/>
  <c r="V45" i="1"/>
  <c r="P45" i="1"/>
  <c r="O45" i="1" s="1"/>
  <c r="M45" i="1"/>
  <c r="L45" i="1"/>
  <c r="K45" i="1"/>
  <c r="I45" i="1"/>
  <c r="B45" i="1"/>
  <c r="U45" i="1" s="1"/>
  <c r="A45" i="1"/>
  <c r="AC44" i="1"/>
  <c r="X44" i="1" s="1"/>
  <c r="P44" i="1"/>
  <c r="M44" i="1"/>
  <c r="L44" i="1"/>
  <c r="I44" i="1"/>
  <c r="B44" i="1"/>
  <c r="AH44" i="1" s="1"/>
  <c r="A44" i="1"/>
  <c r="AC43" i="1"/>
  <c r="AA43" i="1"/>
  <c r="AB43" i="1" s="1"/>
  <c r="X43" i="1"/>
  <c r="Y43" i="1" s="1"/>
  <c r="P43" i="1"/>
  <c r="O43" i="1"/>
  <c r="N43" i="1"/>
  <c r="M43" i="1"/>
  <c r="L43" i="1"/>
  <c r="I43" i="1"/>
  <c r="B43" i="1"/>
  <c r="A43" i="1"/>
  <c r="AC42" i="1"/>
  <c r="AA42" i="1"/>
  <c r="AB42" i="1" s="1"/>
  <c r="P42" i="1"/>
  <c r="N42" i="1" s="1"/>
  <c r="O42" i="1"/>
  <c r="M42" i="1"/>
  <c r="L42" i="1"/>
  <c r="K42" i="1"/>
  <c r="I42" i="1"/>
  <c r="B42" i="1"/>
  <c r="H42" i="1" s="1"/>
  <c r="A42" i="1"/>
  <c r="AH41" i="1"/>
  <c r="AC41" i="1"/>
  <c r="X41" i="1" s="1"/>
  <c r="Y41" i="1" s="1"/>
  <c r="AA41" i="1"/>
  <c r="AB41" i="1" s="1"/>
  <c r="P41" i="1"/>
  <c r="O41" i="1" s="1"/>
  <c r="M41" i="1"/>
  <c r="L41" i="1"/>
  <c r="K41" i="1"/>
  <c r="I41" i="1"/>
  <c r="B41" i="1"/>
  <c r="A41" i="1"/>
  <c r="AH40" i="1"/>
  <c r="AC40" i="1"/>
  <c r="X40" i="1" s="1"/>
  <c r="Y40" i="1" s="1"/>
  <c r="AA40" i="1"/>
  <c r="AB40" i="1" s="1"/>
  <c r="P40" i="1"/>
  <c r="M40" i="1"/>
  <c r="L40" i="1"/>
  <c r="I40" i="1"/>
  <c r="B40" i="1"/>
  <c r="A40" i="1"/>
  <c r="AC39" i="1"/>
  <c r="AA39" i="1"/>
  <c r="AB39" i="1" s="1"/>
  <c r="P39" i="1"/>
  <c r="O39" i="1" s="1"/>
  <c r="M39" i="1"/>
  <c r="L39" i="1"/>
  <c r="X39" i="1" s="1"/>
  <c r="Y39" i="1" s="1"/>
  <c r="I39" i="1"/>
  <c r="B39" i="1"/>
  <c r="A39" i="1"/>
  <c r="AC38" i="1"/>
  <c r="AA38" i="1"/>
  <c r="AB38" i="1" s="1"/>
  <c r="P38" i="1"/>
  <c r="N38" i="1" s="1"/>
  <c r="M38" i="1"/>
  <c r="L38" i="1"/>
  <c r="I38" i="1"/>
  <c r="H38" i="1"/>
  <c r="B38" i="1"/>
  <c r="A38" i="1"/>
  <c r="AC37" i="1"/>
  <c r="AA37" i="1"/>
  <c r="AB37" i="1" s="1"/>
  <c r="P37" i="1"/>
  <c r="O37" i="1" s="1"/>
  <c r="M37" i="1"/>
  <c r="L37" i="1"/>
  <c r="I37" i="1"/>
  <c r="B37" i="1"/>
  <c r="A37" i="1"/>
  <c r="AC36" i="1"/>
  <c r="X36" i="1" s="1"/>
  <c r="Y36" i="1" s="1"/>
  <c r="AA36" i="1"/>
  <c r="AB36" i="1" s="1"/>
  <c r="P36" i="1"/>
  <c r="O36" i="1" s="1"/>
  <c r="M36" i="1"/>
  <c r="L36" i="1"/>
  <c r="I36" i="1"/>
  <c r="B36" i="1"/>
  <c r="A36" i="1"/>
  <c r="AC35" i="1"/>
  <c r="X35" i="1" s="1"/>
  <c r="Y35" i="1" s="1"/>
  <c r="AA35" i="1"/>
  <c r="AB35" i="1" s="1"/>
  <c r="P35" i="1"/>
  <c r="O35" i="1" s="1"/>
  <c r="M35" i="1"/>
  <c r="L35" i="1"/>
  <c r="I35" i="1"/>
  <c r="B35" i="1"/>
  <c r="A35" i="1"/>
  <c r="AC34" i="1"/>
  <c r="AA34" i="1"/>
  <c r="AB34" i="1" s="1"/>
  <c r="P34" i="1"/>
  <c r="N34" i="1" s="1"/>
  <c r="M34" i="1"/>
  <c r="L34" i="1"/>
  <c r="X34" i="1" s="1"/>
  <c r="Y34" i="1" s="1"/>
  <c r="I34" i="1"/>
  <c r="B34" i="1"/>
  <c r="A34" i="1"/>
  <c r="AC33" i="1"/>
  <c r="X33" i="1" s="1"/>
  <c r="Y33" i="1" s="1"/>
  <c r="AA33" i="1"/>
  <c r="AB33" i="1" s="1"/>
  <c r="P33" i="1"/>
  <c r="O33" i="1" s="1"/>
  <c r="M33" i="1"/>
  <c r="L33" i="1"/>
  <c r="I33" i="1"/>
  <c r="B33" i="1"/>
  <c r="A33" i="1"/>
  <c r="AC32" i="1"/>
  <c r="X32" i="1" s="1"/>
  <c r="Y32" i="1" s="1"/>
  <c r="AA32" i="1"/>
  <c r="AB32" i="1" s="1"/>
  <c r="P32" i="1"/>
  <c r="O32" i="1" s="1"/>
  <c r="M32" i="1"/>
  <c r="L32" i="1"/>
  <c r="I32" i="1"/>
  <c r="B32" i="1"/>
  <c r="A32" i="1"/>
  <c r="AC31" i="1"/>
  <c r="AA31" i="1"/>
  <c r="AB31" i="1" s="1"/>
  <c r="P31" i="1"/>
  <c r="O31" i="1" s="1"/>
  <c r="N31" i="1"/>
  <c r="M31" i="1"/>
  <c r="L31" i="1"/>
  <c r="I31" i="1"/>
  <c r="B31" i="1"/>
  <c r="H31" i="1" s="1"/>
  <c r="A31" i="1"/>
  <c r="AC30" i="1"/>
  <c r="AA30" i="1"/>
  <c r="AB30" i="1" s="1"/>
  <c r="P30" i="1"/>
  <c r="N30" i="1" s="1"/>
  <c r="M30" i="1"/>
  <c r="L30" i="1"/>
  <c r="I30" i="1"/>
  <c r="C30" i="1"/>
  <c r="C31" i="1" s="1"/>
  <c r="C32" i="1" s="1"/>
  <c r="C33" i="1" s="1"/>
  <c r="C34" i="1" s="1"/>
  <c r="C35" i="1" s="1"/>
  <c r="C36" i="1" s="1"/>
  <c r="C37" i="1" s="1"/>
  <c r="C38" i="1" s="1"/>
  <c r="C39" i="1" s="1"/>
  <c r="C40" i="1" s="1"/>
  <c r="C41" i="1" s="1"/>
  <c r="C42" i="1" s="1"/>
  <c r="C43" i="1" s="1"/>
  <c r="C44" i="1" s="1"/>
  <c r="C45" i="1" s="1"/>
  <c r="C46" i="1" s="1"/>
  <c r="C47" i="1" s="1"/>
  <c r="C48" i="1" s="1"/>
  <c r="B30" i="1"/>
  <c r="H30" i="1" s="1"/>
  <c r="A30" i="1"/>
  <c r="AC29" i="1"/>
  <c r="AA29" i="1"/>
  <c r="AB29" i="1" s="1"/>
  <c r="P29" i="1"/>
  <c r="O29" i="1" s="1"/>
  <c r="M29" i="1"/>
  <c r="L29" i="1"/>
  <c r="I29" i="1"/>
  <c r="B29" i="1"/>
  <c r="H29" i="1" s="1"/>
  <c r="A29" i="1"/>
  <c r="O28" i="1"/>
  <c r="N28" i="1"/>
  <c r="D21" i="1"/>
  <c r="AD1" i="1"/>
  <c r="AE1" i="1" s="1"/>
  <c r="O44" i="1" l="1"/>
  <c r="N44" i="1"/>
  <c r="N94" i="1"/>
  <c r="X96" i="1"/>
  <c r="Y96" i="1" s="1"/>
  <c r="X99" i="1"/>
  <c r="Y99" i="1" s="1"/>
  <c r="W108" i="1"/>
  <c r="X110" i="1"/>
  <c r="Y110" i="1" s="1"/>
  <c r="O111" i="1"/>
  <c r="H112" i="1"/>
  <c r="O113" i="1"/>
  <c r="H116" i="1"/>
  <c r="X123" i="1"/>
  <c r="Y123" i="1" s="1"/>
  <c r="N129" i="1"/>
  <c r="O129" i="1"/>
  <c r="X130" i="1"/>
  <c r="Y130" i="1" s="1"/>
  <c r="X132" i="1"/>
  <c r="Y132" i="1" s="1"/>
  <c r="O133" i="1"/>
  <c r="X145" i="1"/>
  <c r="Y145" i="1" s="1"/>
  <c r="X146" i="1"/>
  <c r="Y146" i="1" s="1"/>
  <c r="V153" i="1"/>
  <c r="O171" i="1"/>
  <c r="O175" i="1"/>
  <c r="N175" i="1"/>
  <c r="AH185" i="1"/>
  <c r="H185" i="1"/>
  <c r="Q185" i="1" s="1"/>
  <c r="X197" i="1"/>
  <c r="Y197" i="1" s="1"/>
  <c r="X198" i="1"/>
  <c r="Y198" i="1" s="1"/>
  <c r="X209" i="1"/>
  <c r="Y209" i="1" s="1"/>
  <c r="O221" i="1"/>
  <c r="O228" i="1"/>
  <c r="N228" i="1"/>
  <c r="N232" i="1"/>
  <c r="O243" i="1"/>
  <c r="N243" i="1"/>
  <c r="O245" i="1"/>
  <c r="K258" i="1"/>
  <c r="H258" i="1"/>
  <c r="R258" i="1" s="1"/>
  <c r="Q31" i="1"/>
  <c r="R31" i="1"/>
  <c r="N141" i="1"/>
  <c r="O141" i="1"/>
  <c r="X42" i="1"/>
  <c r="Y42" i="1" s="1"/>
  <c r="O48" i="1"/>
  <c r="N48" i="1"/>
  <c r="H108" i="1"/>
  <c r="O126" i="1"/>
  <c r="N126" i="1"/>
  <c r="N193" i="1"/>
  <c r="O193" i="1"/>
  <c r="W157" i="1"/>
  <c r="O163" i="1"/>
  <c r="N163" i="1"/>
  <c r="V218" i="1"/>
  <c r="K218" i="1"/>
  <c r="AH235" i="1"/>
  <c r="K235" i="1"/>
  <c r="Q30" i="1"/>
  <c r="R30" i="1"/>
  <c r="O78" i="1"/>
  <c r="H84" i="1"/>
  <c r="K84" i="1"/>
  <c r="O92" i="1"/>
  <c r="N92" i="1"/>
  <c r="X95" i="1"/>
  <c r="Y95" i="1" s="1"/>
  <c r="O99" i="1"/>
  <c r="N99" i="1"/>
  <c r="O110" i="1"/>
  <c r="N110" i="1"/>
  <c r="V112" i="1"/>
  <c r="V116" i="1"/>
  <c r="O130" i="1"/>
  <c r="N130" i="1"/>
  <c r="X131" i="1"/>
  <c r="Y131" i="1" s="1"/>
  <c r="X147" i="1"/>
  <c r="Y147" i="1" s="1"/>
  <c r="W151" i="1"/>
  <c r="K151" i="1"/>
  <c r="O176" i="1"/>
  <c r="N176" i="1"/>
  <c r="X191" i="1"/>
  <c r="Y191" i="1" s="1"/>
  <c r="H193" i="1"/>
  <c r="X199" i="1"/>
  <c r="Y199" i="1" s="1"/>
  <c r="X202" i="1"/>
  <c r="Y202" i="1" s="1"/>
  <c r="V204" i="1"/>
  <c r="K204" i="1"/>
  <c r="X210" i="1"/>
  <c r="Y210" i="1" s="1"/>
  <c r="O248" i="1"/>
  <c r="N248" i="1"/>
  <c r="O256" i="1"/>
  <c r="N256" i="1"/>
  <c r="O82" i="1"/>
  <c r="N82" i="1"/>
  <c r="X134" i="1"/>
  <c r="Y134" i="1" s="1"/>
  <c r="O159" i="1"/>
  <c r="N159" i="1"/>
  <c r="O168" i="1"/>
  <c r="N168" i="1"/>
  <c r="K173" i="1"/>
  <c r="W173" i="1"/>
  <c r="O178" i="1"/>
  <c r="N178" i="1"/>
  <c r="X179" i="1"/>
  <c r="Y179" i="1" s="1"/>
  <c r="O40" i="1"/>
  <c r="N40" i="1"/>
  <c r="O95" i="1"/>
  <c r="N95" i="1"/>
  <c r="X127" i="1"/>
  <c r="Y127" i="1" s="1"/>
  <c r="W143" i="1"/>
  <c r="K143" i="1"/>
  <c r="AH237" i="1"/>
  <c r="K237" i="1"/>
  <c r="N241" i="1"/>
  <c r="O241" i="1"/>
  <c r="AH161" i="1"/>
  <c r="H161" i="1"/>
  <c r="W180" i="1"/>
  <c r="H180" i="1"/>
  <c r="O233" i="1"/>
  <c r="N233" i="1"/>
  <c r="X45" i="1"/>
  <c r="N88" i="1"/>
  <c r="O88" i="1"/>
  <c r="X101" i="1"/>
  <c r="Y101" i="1" s="1"/>
  <c r="X137" i="1"/>
  <c r="Y137" i="1" s="1"/>
  <c r="AH143" i="1"/>
  <c r="N153" i="1"/>
  <c r="O153" i="1"/>
  <c r="T156" i="1"/>
  <c r="X157" i="1"/>
  <c r="Y157" i="1" s="1"/>
  <c r="X172" i="1"/>
  <c r="Y172" i="1" s="1"/>
  <c r="O187" i="1"/>
  <c r="N187" i="1"/>
  <c r="O194" i="1"/>
  <c r="N194" i="1"/>
  <c r="X195" i="1"/>
  <c r="Y195" i="1" s="1"/>
  <c r="X201" i="1"/>
  <c r="Y201" i="1" s="1"/>
  <c r="O205" i="1"/>
  <c r="N205" i="1"/>
  <c r="X206" i="1"/>
  <c r="Y206" i="1" s="1"/>
  <c r="X214" i="1"/>
  <c r="Y214" i="1" s="1"/>
  <c r="AH227" i="1"/>
  <c r="K227" i="1"/>
  <c r="X119" i="1"/>
  <c r="Y119" i="1" s="1"/>
  <c r="X122" i="1"/>
  <c r="Y122" i="1" s="1"/>
  <c r="V132" i="1"/>
  <c r="X139" i="1"/>
  <c r="Y139" i="1" s="1"/>
  <c r="X141" i="1"/>
  <c r="Y141" i="1" s="1"/>
  <c r="X163" i="1"/>
  <c r="Y163" i="1" s="1"/>
  <c r="W165" i="1"/>
  <c r="X174" i="1"/>
  <c r="Y174" i="1" s="1"/>
  <c r="X177" i="1"/>
  <c r="Y177" i="1" s="1"/>
  <c r="X183" i="1"/>
  <c r="Y183" i="1" s="1"/>
  <c r="X190" i="1"/>
  <c r="Y190" i="1" s="1"/>
  <c r="X208" i="1"/>
  <c r="Y208" i="1" s="1"/>
  <c r="X219" i="1"/>
  <c r="Y219" i="1" s="1"/>
  <c r="R29" i="1"/>
  <c r="S29" i="1" s="1"/>
  <c r="Q29" i="1"/>
  <c r="X38" i="1"/>
  <c r="Y38" i="1" s="1"/>
  <c r="S45" i="1"/>
  <c r="W96" i="1"/>
  <c r="X109" i="1"/>
  <c r="Y109" i="1" s="1"/>
  <c r="X129" i="1"/>
  <c r="Y129" i="1" s="1"/>
  <c r="H132" i="1"/>
  <c r="H137" i="1"/>
  <c r="R137" i="1" s="1"/>
  <c r="V150" i="1"/>
  <c r="X153" i="1"/>
  <c r="Y153" i="1" s="1"/>
  <c r="X156" i="1"/>
  <c r="Y156" i="1" s="1"/>
  <c r="X158" i="1"/>
  <c r="Y158" i="1" s="1"/>
  <c r="X171" i="1"/>
  <c r="Y171" i="1" s="1"/>
  <c r="X175" i="1"/>
  <c r="Y175" i="1" s="1"/>
  <c r="X186" i="1"/>
  <c r="Y186" i="1" s="1"/>
  <c r="X37" i="1"/>
  <c r="Y37" i="1" s="1"/>
  <c r="X94" i="1"/>
  <c r="Y94" i="1" s="1"/>
  <c r="X111" i="1"/>
  <c r="Y111" i="1" s="1"/>
  <c r="X113" i="1"/>
  <c r="Y113" i="1" s="1"/>
  <c r="X118" i="1"/>
  <c r="Y118" i="1" s="1"/>
  <c r="X121" i="1"/>
  <c r="Y121" i="1" s="1"/>
  <c r="X124" i="1"/>
  <c r="Y124" i="1" s="1"/>
  <c r="X135" i="1"/>
  <c r="Y135" i="1" s="1"/>
  <c r="X138" i="1"/>
  <c r="Y138" i="1" s="1"/>
  <c r="X140" i="1"/>
  <c r="Y140" i="1" s="1"/>
  <c r="X142" i="1"/>
  <c r="Y142" i="1" s="1"/>
  <c r="X143" i="1"/>
  <c r="Y143" i="1" s="1"/>
  <c r="X155" i="1"/>
  <c r="Y155" i="1" s="1"/>
  <c r="X165" i="1"/>
  <c r="Y165" i="1" s="1"/>
  <c r="X167" i="1"/>
  <c r="Y167" i="1" s="1"/>
  <c r="H169" i="1"/>
  <c r="X173" i="1"/>
  <c r="Y173" i="1" s="1"/>
  <c r="X180" i="1"/>
  <c r="Y180" i="1" s="1"/>
  <c r="X182" i="1"/>
  <c r="Y182" i="1" s="1"/>
  <c r="X188" i="1"/>
  <c r="Y188" i="1" s="1"/>
  <c r="T202" i="1"/>
  <c r="W212" i="1"/>
  <c r="X217" i="1"/>
  <c r="Y217" i="1" s="1"/>
  <c r="X218" i="1"/>
  <c r="Y218" i="1" s="1"/>
  <c r="AH234" i="1"/>
  <c r="Q67" i="1"/>
  <c r="R67" i="1"/>
  <c r="Q69" i="1"/>
  <c r="R69" i="1"/>
  <c r="R72" i="1"/>
  <c r="Q72" i="1"/>
  <c r="R52" i="1"/>
  <c r="Q52" i="1"/>
  <c r="K81" i="1"/>
  <c r="Q54" i="1"/>
  <c r="R54" i="1"/>
  <c r="Q55" i="1"/>
  <c r="R55" i="1"/>
  <c r="R56" i="1"/>
  <c r="Q56" i="1"/>
  <c r="K57" i="1"/>
  <c r="H57" i="1"/>
  <c r="Q58" i="1"/>
  <c r="R58" i="1"/>
  <c r="Q59" i="1"/>
  <c r="R59" i="1"/>
  <c r="Q68" i="1"/>
  <c r="R68" i="1"/>
  <c r="Q70" i="1"/>
  <c r="R70" i="1"/>
  <c r="R71" i="1"/>
  <c r="Q71" i="1"/>
  <c r="K73" i="1"/>
  <c r="H73" i="1"/>
  <c r="J51" i="1"/>
  <c r="H51" i="1"/>
  <c r="Q53" i="1"/>
  <c r="R53" i="1"/>
  <c r="N59" i="1"/>
  <c r="Q60" i="1"/>
  <c r="R60" i="1"/>
  <c r="K61" i="1"/>
  <c r="H61" i="1"/>
  <c r="R62" i="1"/>
  <c r="Q62" i="1"/>
  <c r="Q63" i="1"/>
  <c r="R63" i="1"/>
  <c r="Q64" i="1"/>
  <c r="R64" i="1"/>
  <c r="Q65" i="1"/>
  <c r="R65" i="1"/>
  <c r="R66" i="1"/>
  <c r="Q66" i="1"/>
  <c r="J83" i="1"/>
  <c r="J87" i="1"/>
  <c r="O91" i="1"/>
  <c r="N75" i="1"/>
  <c r="J82" i="1"/>
  <c r="N83" i="1"/>
  <c r="O84" i="1"/>
  <c r="K88" i="1"/>
  <c r="N55" i="1"/>
  <c r="N74" i="1"/>
  <c r="O77" i="1"/>
  <c r="N79" i="1"/>
  <c r="O81" i="1"/>
  <c r="J91" i="1"/>
  <c r="O73" i="1"/>
  <c r="N58" i="1"/>
  <c r="O53" i="1"/>
  <c r="O57" i="1"/>
  <c r="N62" i="1"/>
  <c r="N71" i="1"/>
  <c r="R77" i="1"/>
  <c r="Q77" i="1"/>
  <c r="Q89" i="1"/>
  <c r="R89" i="1"/>
  <c r="K90" i="1"/>
  <c r="AG97" i="1"/>
  <c r="AE97" i="1"/>
  <c r="AF97" i="1"/>
  <c r="S97" i="1"/>
  <c r="U97" i="1"/>
  <c r="W97" i="1"/>
  <c r="K97" i="1"/>
  <c r="AH97" i="1"/>
  <c r="H97" i="1"/>
  <c r="V97" i="1"/>
  <c r="AG117" i="1"/>
  <c r="AF117" i="1"/>
  <c r="AE117" i="1"/>
  <c r="S117" i="1"/>
  <c r="U117" i="1"/>
  <c r="V117" i="1"/>
  <c r="K117" i="1"/>
  <c r="H117" i="1"/>
  <c r="AH117" i="1"/>
  <c r="W117" i="1"/>
  <c r="AF158" i="1"/>
  <c r="AG158" i="1"/>
  <c r="AE158" i="1"/>
  <c r="S158" i="1"/>
  <c r="U158" i="1"/>
  <c r="H158" i="1"/>
  <c r="V158" i="1"/>
  <c r="Q161" i="1"/>
  <c r="R161" i="1"/>
  <c r="Q80" i="1"/>
  <c r="R80" i="1"/>
  <c r="S80" i="1" s="1"/>
  <c r="AF93" i="1"/>
  <c r="AE93" i="1"/>
  <c r="S93" i="1"/>
  <c r="AG93" i="1"/>
  <c r="U93" i="1"/>
  <c r="W93" i="1"/>
  <c r="K93" i="1"/>
  <c r="AH93" i="1"/>
  <c r="V93" i="1"/>
  <c r="H93" i="1"/>
  <c r="AF109" i="1"/>
  <c r="AE109" i="1"/>
  <c r="S109" i="1"/>
  <c r="AG109" i="1"/>
  <c r="U109" i="1"/>
  <c r="V109" i="1"/>
  <c r="K109" i="1"/>
  <c r="H109" i="1"/>
  <c r="AH109" i="1"/>
  <c r="W109" i="1"/>
  <c r="AG167" i="1"/>
  <c r="AF167" i="1"/>
  <c r="AE167" i="1"/>
  <c r="S167" i="1"/>
  <c r="U167" i="1"/>
  <c r="W167" i="1"/>
  <c r="AH167" i="1"/>
  <c r="K167" i="1"/>
  <c r="Q189" i="1"/>
  <c r="R189" i="1"/>
  <c r="R242" i="1"/>
  <c r="Q242" i="1"/>
  <c r="AG121" i="1"/>
  <c r="AF121" i="1"/>
  <c r="AE121" i="1"/>
  <c r="S121" i="1"/>
  <c r="U121" i="1"/>
  <c r="V121" i="1"/>
  <c r="K121" i="1"/>
  <c r="H121" i="1"/>
  <c r="AH121" i="1"/>
  <c r="W121" i="1"/>
  <c r="AF123" i="1"/>
  <c r="AE123" i="1"/>
  <c r="AG123" i="1"/>
  <c r="S123" i="1"/>
  <c r="U123" i="1"/>
  <c r="W123" i="1"/>
  <c r="AE44" i="1"/>
  <c r="AF44" i="1"/>
  <c r="AG44" i="1"/>
  <c r="W44" i="1"/>
  <c r="S44" i="1"/>
  <c r="AH47" i="1"/>
  <c r="AG47" i="1"/>
  <c r="AE47" i="1"/>
  <c r="AF47" i="1"/>
  <c r="S72" i="1"/>
  <c r="U72" i="1" s="1"/>
  <c r="V72" i="1" s="1"/>
  <c r="K72" i="1"/>
  <c r="AF113" i="1"/>
  <c r="AG113" i="1"/>
  <c r="AE113" i="1"/>
  <c r="S113" i="1"/>
  <c r="U113" i="1"/>
  <c r="V113" i="1"/>
  <c r="K113" i="1"/>
  <c r="H113" i="1"/>
  <c r="AH113" i="1"/>
  <c r="W113" i="1"/>
  <c r="Q125" i="1"/>
  <c r="R125" i="1"/>
  <c r="Q141" i="1"/>
  <c r="R141" i="1"/>
  <c r="AG142" i="1"/>
  <c r="AF142" i="1"/>
  <c r="AE142" i="1"/>
  <c r="S142" i="1"/>
  <c r="U142" i="1"/>
  <c r="AF159" i="1"/>
  <c r="AE159" i="1"/>
  <c r="AG159" i="1"/>
  <c r="S159" i="1"/>
  <c r="U159" i="1"/>
  <c r="W159" i="1"/>
  <c r="K159" i="1"/>
  <c r="AH159" i="1"/>
  <c r="AG166" i="1"/>
  <c r="AE166" i="1"/>
  <c r="AF166" i="1"/>
  <c r="S166" i="1"/>
  <c r="U166" i="1"/>
  <c r="V166" i="1"/>
  <c r="H166" i="1"/>
  <c r="AF174" i="1"/>
  <c r="AE174" i="1"/>
  <c r="AG174" i="1"/>
  <c r="S174" i="1"/>
  <c r="U174" i="1"/>
  <c r="V174" i="1"/>
  <c r="K174" i="1"/>
  <c r="AH183" i="1"/>
  <c r="AF183" i="1"/>
  <c r="AG183" i="1"/>
  <c r="AE183" i="1"/>
  <c r="S183" i="1"/>
  <c r="U183" i="1"/>
  <c r="W183" i="1"/>
  <c r="J183" i="1"/>
  <c r="R185" i="1"/>
  <c r="AG191" i="1"/>
  <c r="AE191" i="1"/>
  <c r="AF191" i="1"/>
  <c r="S191" i="1"/>
  <c r="U191" i="1"/>
  <c r="AH191" i="1"/>
  <c r="W191" i="1"/>
  <c r="R262" i="1"/>
  <c r="Q262" i="1"/>
  <c r="S56" i="1"/>
  <c r="T56" i="1" s="1"/>
  <c r="K56" i="1"/>
  <c r="Q145" i="1"/>
  <c r="R145" i="1"/>
  <c r="AG187" i="1"/>
  <c r="AE187" i="1"/>
  <c r="S187" i="1"/>
  <c r="AF187" i="1"/>
  <c r="U187" i="1"/>
  <c r="W187" i="1"/>
  <c r="Q38" i="1"/>
  <c r="R38" i="1"/>
  <c r="S60" i="1"/>
  <c r="U60" i="1" s="1"/>
  <c r="S62" i="1"/>
  <c r="U62" i="1" s="1"/>
  <c r="S65" i="1"/>
  <c r="U65" i="1" s="1"/>
  <c r="S67" i="1"/>
  <c r="U67" i="1"/>
  <c r="Q104" i="1"/>
  <c r="R104" i="1"/>
  <c r="Q105" i="1"/>
  <c r="R105" i="1"/>
  <c r="J106" i="1"/>
  <c r="AG106" i="1"/>
  <c r="AE106" i="1"/>
  <c r="AF106" i="1"/>
  <c r="S106" i="1"/>
  <c r="U106" i="1"/>
  <c r="R132" i="1"/>
  <c r="Q132" i="1"/>
  <c r="AG136" i="1"/>
  <c r="AF136" i="1"/>
  <c r="AE136" i="1"/>
  <c r="S136" i="1"/>
  <c r="U136" i="1"/>
  <c r="W136" i="1"/>
  <c r="K136" i="1"/>
  <c r="V136" i="1"/>
  <c r="AH136" i="1"/>
  <c r="H136" i="1"/>
  <c r="Q149" i="1"/>
  <c r="R149" i="1"/>
  <c r="Q180" i="1"/>
  <c r="R180" i="1"/>
  <c r="AH187" i="1"/>
  <c r="R197" i="1"/>
  <c r="Q197" i="1"/>
  <c r="AF199" i="1"/>
  <c r="AE199" i="1"/>
  <c r="AG199" i="1"/>
  <c r="S199" i="1"/>
  <c r="U199" i="1"/>
  <c r="AG211" i="1"/>
  <c r="AF211" i="1"/>
  <c r="AE211" i="1"/>
  <c r="S211" i="1"/>
  <c r="U211" i="1"/>
  <c r="AH211" i="1"/>
  <c r="AF213" i="1"/>
  <c r="AG213" i="1"/>
  <c r="AE213" i="1"/>
  <c r="S213" i="1"/>
  <c r="U213" i="1"/>
  <c r="AF219" i="1"/>
  <c r="AE219" i="1"/>
  <c r="AG219" i="1"/>
  <c r="S219" i="1"/>
  <c r="U219" i="1"/>
  <c r="Q241" i="1"/>
  <c r="R241" i="1"/>
  <c r="AH259" i="1"/>
  <c r="AF259" i="1"/>
  <c r="AE259" i="1"/>
  <c r="AG259" i="1"/>
  <c r="S259" i="1"/>
  <c r="Q264" i="1"/>
  <c r="R264" i="1"/>
  <c r="U31" i="1"/>
  <c r="V31" i="1" s="1"/>
  <c r="W31" i="1"/>
  <c r="T31" i="1"/>
  <c r="S31" i="1"/>
  <c r="AF48" i="1"/>
  <c r="AG48" i="1"/>
  <c r="AE48" i="1"/>
  <c r="AH48" i="1"/>
  <c r="S55" i="1"/>
  <c r="U55" i="1"/>
  <c r="S69" i="1"/>
  <c r="U69" i="1" s="1"/>
  <c r="V69" i="1" s="1"/>
  <c r="S71" i="1"/>
  <c r="U71" i="1" s="1"/>
  <c r="AG35" i="1"/>
  <c r="AF35" i="1"/>
  <c r="AE35" i="1"/>
  <c r="T35" i="1"/>
  <c r="U35" i="1"/>
  <c r="W35" i="1"/>
  <c r="V35" i="1"/>
  <c r="S35" i="1"/>
  <c r="K38" i="1"/>
  <c r="AF38" i="1"/>
  <c r="AG38" i="1"/>
  <c r="W38" i="1"/>
  <c r="AE38" i="1"/>
  <c r="U38" i="1"/>
  <c r="V38" i="1"/>
  <c r="S38" i="1"/>
  <c r="T38" i="1"/>
  <c r="R42" i="1"/>
  <c r="Q42" i="1"/>
  <c r="AH43" i="1"/>
  <c r="AF43" i="1"/>
  <c r="AG43" i="1"/>
  <c r="W43" i="1"/>
  <c r="U43" i="1"/>
  <c r="AE43" i="1"/>
  <c r="S43" i="1"/>
  <c r="T43" i="1"/>
  <c r="V43" i="1"/>
  <c r="S51" i="1"/>
  <c r="W51" i="1" s="1"/>
  <c r="S52" i="1"/>
  <c r="U52" i="1" s="1"/>
  <c r="S57" i="1"/>
  <c r="U57" i="1" s="1"/>
  <c r="S58" i="1"/>
  <c r="U58" i="1"/>
  <c r="S59" i="1"/>
  <c r="U59" i="1" s="1"/>
  <c r="S63" i="1"/>
  <c r="U63" i="1" s="1"/>
  <c r="S73" i="1"/>
  <c r="U73" i="1" s="1"/>
  <c r="K76" i="1"/>
  <c r="S77" i="1"/>
  <c r="U77" i="1" s="1"/>
  <c r="V77" i="1" s="1"/>
  <c r="K85" i="1"/>
  <c r="K89" i="1"/>
  <c r="Q96" i="1"/>
  <c r="R96" i="1"/>
  <c r="AH99" i="1"/>
  <c r="AF99" i="1"/>
  <c r="AE99" i="1"/>
  <c r="S99" i="1"/>
  <c r="AG99" i="1"/>
  <c r="U99" i="1"/>
  <c r="Q101" i="1"/>
  <c r="R101" i="1"/>
  <c r="AF104" i="1"/>
  <c r="AE104" i="1"/>
  <c r="AG104" i="1"/>
  <c r="S104" i="1"/>
  <c r="U104" i="1"/>
  <c r="AH104" i="1"/>
  <c r="K105" i="1"/>
  <c r="V105" i="1"/>
  <c r="R108" i="1"/>
  <c r="Q108" i="1"/>
  <c r="AG110" i="1"/>
  <c r="AF110" i="1"/>
  <c r="AE110" i="1"/>
  <c r="S110" i="1"/>
  <c r="U110" i="1"/>
  <c r="R112" i="1"/>
  <c r="Q112" i="1"/>
  <c r="AF114" i="1"/>
  <c r="AG114" i="1"/>
  <c r="AE114" i="1"/>
  <c r="S114" i="1"/>
  <c r="U114" i="1"/>
  <c r="Q116" i="1"/>
  <c r="R116" i="1"/>
  <c r="AF118" i="1"/>
  <c r="AE118" i="1"/>
  <c r="AG118" i="1"/>
  <c r="S118" i="1"/>
  <c r="U118" i="1"/>
  <c r="Q120" i="1"/>
  <c r="R120" i="1"/>
  <c r="AH122" i="1"/>
  <c r="AG122" i="1"/>
  <c r="AF122" i="1"/>
  <c r="AE122" i="1"/>
  <c r="S122" i="1"/>
  <c r="U122" i="1"/>
  <c r="AG125" i="1"/>
  <c r="AF125" i="1"/>
  <c r="AE125" i="1"/>
  <c r="S125" i="1"/>
  <c r="U125" i="1"/>
  <c r="AG127" i="1"/>
  <c r="AF127" i="1"/>
  <c r="S127" i="1"/>
  <c r="AE127" i="1"/>
  <c r="U127" i="1"/>
  <c r="AH127" i="1"/>
  <c r="Q129" i="1"/>
  <c r="R129" i="1"/>
  <c r="AG132" i="1"/>
  <c r="AF132" i="1"/>
  <c r="AE132" i="1"/>
  <c r="S132" i="1"/>
  <c r="U132" i="1"/>
  <c r="AH132" i="1"/>
  <c r="K133" i="1"/>
  <c r="AG135" i="1"/>
  <c r="AF135" i="1"/>
  <c r="AE135" i="1"/>
  <c r="S135" i="1"/>
  <c r="U135" i="1"/>
  <c r="K141" i="1"/>
  <c r="V141" i="1"/>
  <c r="J144" i="1"/>
  <c r="AG145" i="1"/>
  <c r="AF145" i="1"/>
  <c r="AE145" i="1"/>
  <c r="S145" i="1"/>
  <c r="U145" i="1"/>
  <c r="Q146" i="1"/>
  <c r="R146" i="1"/>
  <c r="AF148" i="1"/>
  <c r="AE148" i="1"/>
  <c r="AG148" i="1"/>
  <c r="S148" i="1"/>
  <c r="U148" i="1"/>
  <c r="AF149" i="1"/>
  <c r="AE149" i="1"/>
  <c r="AG149" i="1"/>
  <c r="S149" i="1"/>
  <c r="U149" i="1"/>
  <c r="Q150" i="1"/>
  <c r="R150" i="1"/>
  <c r="AG156" i="1"/>
  <c r="AE156" i="1"/>
  <c r="AF156" i="1"/>
  <c r="S156" i="1"/>
  <c r="U156" i="1"/>
  <c r="K157" i="1"/>
  <c r="AG161" i="1"/>
  <c r="AF161" i="1"/>
  <c r="AE161" i="1"/>
  <c r="S161" i="1"/>
  <c r="U161" i="1"/>
  <c r="R162" i="1"/>
  <c r="Q162" i="1"/>
  <c r="K165" i="1"/>
  <c r="Q169" i="1"/>
  <c r="R169" i="1"/>
  <c r="R177" i="1"/>
  <c r="Q177" i="1"/>
  <c r="AG180" i="1"/>
  <c r="AF180" i="1"/>
  <c r="AE180" i="1"/>
  <c r="S180" i="1"/>
  <c r="U180" i="1"/>
  <c r="AH180" i="1"/>
  <c r="K181" i="1"/>
  <c r="W181" i="1"/>
  <c r="AG182" i="1"/>
  <c r="AF182" i="1"/>
  <c r="AE182" i="1"/>
  <c r="S182" i="1"/>
  <c r="U182" i="1"/>
  <c r="AG185" i="1"/>
  <c r="AF185" i="1"/>
  <c r="AE185" i="1"/>
  <c r="S185" i="1"/>
  <c r="U185" i="1"/>
  <c r="AF189" i="1"/>
  <c r="AG189" i="1"/>
  <c r="AE189" i="1"/>
  <c r="S189" i="1"/>
  <c r="U189" i="1"/>
  <c r="AF193" i="1"/>
  <c r="AE193" i="1"/>
  <c r="AG193" i="1"/>
  <c r="S193" i="1"/>
  <c r="U193" i="1"/>
  <c r="AG197" i="1"/>
  <c r="AF197" i="1"/>
  <c r="AE197" i="1"/>
  <c r="S197" i="1"/>
  <c r="U197" i="1"/>
  <c r="AH201" i="1"/>
  <c r="AG201" i="1"/>
  <c r="AF201" i="1"/>
  <c r="AE201" i="1"/>
  <c r="S201" i="1"/>
  <c r="U201" i="1"/>
  <c r="R208" i="1"/>
  <c r="Q208" i="1"/>
  <c r="K209" i="1"/>
  <c r="W213" i="1"/>
  <c r="R223" i="1"/>
  <c r="Q223" i="1"/>
  <c r="AF224" i="1"/>
  <c r="AE224" i="1"/>
  <c r="S224" i="1"/>
  <c r="AG224" i="1"/>
  <c r="AG230" i="1"/>
  <c r="AF230" i="1"/>
  <c r="AE230" i="1"/>
  <c r="S230" i="1"/>
  <c r="R238" i="1"/>
  <c r="Q238" i="1"/>
  <c r="AG241" i="1"/>
  <c r="AE241" i="1"/>
  <c r="AF241" i="1"/>
  <c r="S241" i="1"/>
  <c r="AH241" i="1"/>
  <c r="Q246" i="1"/>
  <c r="R246" i="1"/>
  <c r="AH255" i="1"/>
  <c r="AG255" i="1"/>
  <c r="AF255" i="1"/>
  <c r="AE255" i="1"/>
  <c r="S255" i="1"/>
  <c r="AG260" i="1"/>
  <c r="AF260" i="1"/>
  <c r="AE260" i="1"/>
  <c r="S260" i="1"/>
  <c r="AE261" i="1"/>
  <c r="AG261" i="1"/>
  <c r="AF261" i="1"/>
  <c r="S261" i="1"/>
  <c r="AF264" i="1"/>
  <c r="AG264" i="1"/>
  <c r="AE264" i="1"/>
  <c r="S264" i="1"/>
  <c r="U265" i="1" s="1"/>
  <c r="AH264" i="1"/>
  <c r="R193" i="1"/>
  <c r="Q193" i="1"/>
  <c r="AG195" i="1"/>
  <c r="AF195" i="1"/>
  <c r="S195" i="1"/>
  <c r="AE195" i="1"/>
  <c r="U195" i="1"/>
  <c r="AH195" i="1"/>
  <c r="Q201" i="1"/>
  <c r="R201" i="1"/>
  <c r="AG217" i="1"/>
  <c r="AF217" i="1"/>
  <c r="AE217" i="1"/>
  <c r="S217" i="1"/>
  <c r="U217" i="1"/>
  <c r="Q230" i="1"/>
  <c r="R230" i="1"/>
  <c r="AF243" i="1"/>
  <c r="AE243" i="1"/>
  <c r="AG243" i="1"/>
  <c r="S243" i="1"/>
  <c r="W92" i="1"/>
  <c r="AG92" i="1"/>
  <c r="AF92" i="1"/>
  <c r="AE92" i="1"/>
  <c r="S92" i="1"/>
  <c r="U92" i="1"/>
  <c r="AG115" i="1"/>
  <c r="AF115" i="1"/>
  <c r="AE115" i="1"/>
  <c r="S115" i="1"/>
  <c r="U115" i="1"/>
  <c r="AH115" i="1"/>
  <c r="AF119" i="1"/>
  <c r="AE119" i="1"/>
  <c r="AG119" i="1"/>
  <c r="S119" i="1"/>
  <c r="U119" i="1"/>
  <c r="AH119" i="1"/>
  <c r="AF128" i="1"/>
  <c r="AE128" i="1"/>
  <c r="AG128" i="1"/>
  <c r="S128" i="1"/>
  <c r="U128" i="1"/>
  <c r="AF133" i="1"/>
  <c r="AG133" i="1"/>
  <c r="AE133" i="1"/>
  <c r="S133" i="1"/>
  <c r="U133" i="1"/>
  <c r="AH139" i="1"/>
  <c r="AF139" i="1"/>
  <c r="AG139" i="1"/>
  <c r="AE139" i="1"/>
  <c r="S139" i="1"/>
  <c r="U139" i="1"/>
  <c r="AF144" i="1"/>
  <c r="AE144" i="1"/>
  <c r="AG144" i="1"/>
  <c r="S144" i="1"/>
  <c r="U144" i="1"/>
  <c r="AG147" i="1"/>
  <c r="AE147" i="1"/>
  <c r="S147" i="1"/>
  <c r="AF147" i="1"/>
  <c r="U147" i="1"/>
  <c r="AF154" i="1"/>
  <c r="AE154" i="1"/>
  <c r="AG154" i="1"/>
  <c r="S154" i="1"/>
  <c r="U154" i="1"/>
  <c r="AG155" i="1"/>
  <c r="AF155" i="1"/>
  <c r="AE155" i="1"/>
  <c r="S155" i="1"/>
  <c r="U155" i="1"/>
  <c r="AG157" i="1"/>
  <c r="AF157" i="1"/>
  <c r="S157" i="1"/>
  <c r="AE157" i="1"/>
  <c r="U157" i="1"/>
  <c r="AF164" i="1"/>
  <c r="AG164" i="1"/>
  <c r="AE164" i="1"/>
  <c r="S164" i="1"/>
  <c r="U164" i="1"/>
  <c r="AG165" i="1"/>
  <c r="AF165" i="1"/>
  <c r="S165" i="1"/>
  <c r="AE165" i="1"/>
  <c r="U165" i="1"/>
  <c r="AF209" i="1"/>
  <c r="AE209" i="1"/>
  <c r="S209" i="1"/>
  <c r="AG209" i="1"/>
  <c r="U209" i="1"/>
  <c r="H213" i="1"/>
  <c r="J233" i="1"/>
  <c r="AF233" i="1"/>
  <c r="AG233" i="1"/>
  <c r="AE233" i="1"/>
  <c r="S233" i="1"/>
  <c r="AF234" i="1"/>
  <c r="AE234" i="1"/>
  <c r="S234" i="1"/>
  <c r="AG234" i="1"/>
  <c r="AG245" i="1"/>
  <c r="AF245" i="1"/>
  <c r="AE245" i="1"/>
  <c r="S245" i="1"/>
  <c r="H259" i="1"/>
  <c r="AH265" i="1"/>
  <c r="AG265" i="1"/>
  <c r="AF265" i="1"/>
  <c r="AE265" i="1"/>
  <c r="S265" i="1"/>
  <c r="AG45" i="1"/>
  <c r="AF45" i="1"/>
  <c r="AE45" i="1"/>
  <c r="W45" i="1"/>
  <c r="AG46" i="1"/>
  <c r="AF46" i="1"/>
  <c r="AE46" i="1"/>
  <c r="S48" i="1"/>
  <c r="S64" i="1"/>
  <c r="U64" i="1" s="1"/>
  <c r="K69" i="1"/>
  <c r="K77" i="1"/>
  <c r="K80" i="1"/>
  <c r="T95" i="1"/>
  <c r="AG95" i="1"/>
  <c r="AF95" i="1"/>
  <c r="S95" i="1"/>
  <c r="AE95" i="1"/>
  <c r="U95" i="1"/>
  <c r="W99" i="1"/>
  <c r="H100" i="1"/>
  <c r="AF124" i="1"/>
  <c r="AE124" i="1"/>
  <c r="S124" i="1"/>
  <c r="AG124" i="1"/>
  <c r="U124" i="1"/>
  <c r="AH124" i="1"/>
  <c r="K125" i="1"/>
  <c r="V125" i="1"/>
  <c r="H128" i="1"/>
  <c r="V128" i="1"/>
  <c r="AG131" i="1"/>
  <c r="AE131" i="1"/>
  <c r="AF131" i="1"/>
  <c r="S131" i="1"/>
  <c r="U131" i="1"/>
  <c r="AH131" i="1"/>
  <c r="H133" i="1"/>
  <c r="H144" i="1"/>
  <c r="K145" i="1"/>
  <c r="V145" i="1"/>
  <c r="AH147" i="1"/>
  <c r="K149" i="1"/>
  <c r="V149" i="1"/>
  <c r="AF153" i="1"/>
  <c r="AE153" i="1"/>
  <c r="AG153" i="1"/>
  <c r="S153" i="1"/>
  <c r="U153" i="1"/>
  <c r="H154" i="1"/>
  <c r="V154" i="1"/>
  <c r="AH155" i="1"/>
  <c r="H157" i="1"/>
  <c r="K161" i="1"/>
  <c r="V161" i="1"/>
  <c r="H165" i="1"/>
  <c r="W172" i="1"/>
  <c r="AG172" i="1"/>
  <c r="AE172" i="1"/>
  <c r="AF172" i="1"/>
  <c r="S172" i="1"/>
  <c r="U172" i="1"/>
  <c r="AF173" i="1"/>
  <c r="AE173" i="1"/>
  <c r="AG173" i="1"/>
  <c r="S173" i="1"/>
  <c r="U173" i="1"/>
  <c r="AG175" i="1"/>
  <c r="AF175" i="1"/>
  <c r="AE175" i="1"/>
  <c r="S175" i="1"/>
  <c r="U175" i="1"/>
  <c r="W176" i="1"/>
  <c r="AG176" i="1"/>
  <c r="AF176" i="1"/>
  <c r="AE176" i="1"/>
  <c r="S176" i="1"/>
  <c r="U176" i="1"/>
  <c r="H181" i="1"/>
  <c r="AF184" i="1"/>
  <c r="AE184" i="1"/>
  <c r="AG184" i="1"/>
  <c r="S184" i="1"/>
  <c r="U184" i="1"/>
  <c r="AH184" i="1"/>
  <c r="K185" i="1"/>
  <c r="V185" i="1"/>
  <c r="AF188" i="1"/>
  <c r="AG188" i="1"/>
  <c r="AE188" i="1"/>
  <c r="S188" i="1"/>
  <c r="U188" i="1"/>
  <c r="AH188" i="1"/>
  <c r="K189" i="1"/>
  <c r="V189" i="1"/>
  <c r="AG192" i="1"/>
  <c r="AF192" i="1"/>
  <c r="AE192" i="1"/>
  <c r="S192" i="1"/>
  <c r="U192" i="1"/>
  <c r="AH192" i="1"/>
  <c r="K193" i="1"/>
  <c r="V193" i="1"/>
  <c r="W195" i="1"/>
  <c r="AG196" i="1"/>
  <c r="AF196" i="1"/>
  <c r="AE196" i="1"/>
  <c r="S196" i="1"/>
  <c r="U196" i="1"/>
  <c r="AH196" i="1"/>
  <c r="W199" i="1"/>
  <c r="AG200" i="1"/>
  <c r="AF200" i="1"/>
  <c r="AE200" i="1"/>
  <c r="S200" i="1"/>
  <c r="U200" i="1"/>
  <c r="AH200" i="1"/>
  <c r="AG202" i="1"/>
  <c r="AF202" i="1"/>
  <c r="AE202" i="1"/>
  <c r="S202" i="1"/>
  <c r="U202" i="1"/>
  <c r="AF203" i="1"/>
  <c r="AE203" i="1"/>
  <c r="AG203" i="1"/>
  <c r="S203" i="1"/>
  <c r="U203" i="1"/>
  <c r="AF204" i="1"/>
  <c r="AE204" i="1"/>
  <c r="AG204" i="1"/>
  <c r="S204" i="1"/>
  <c r="U204" i="1"/>
  <c r="H209" i="1"/>
  <c r="J211" i="1"/>
  <c r="AG212" i="1"/>
  <c r="AE212" i="1"/>
  <c r="AF212" i="1"/>
  <c r="S212" i="1"/>
  <c r="U212" i="1"/>
  <c r="V217" i="1"/>
  <c r="J219" i="1"/>
  <c r="AG221" i="1"/>
  <c r="AF221" i="1"/>
  <c r="AE221" i="1"/>
  <c r="S221" i="1"/>
  <c r="AG222" i="1"/>
  <c r="AE222" i="1"/>
  <c r="AF222" i="1"/>
  <c r="S222" i="1"/>
  <c r="AG227" i="1"/>
  <c r="AF227" i="1"/>
  <c r="AE227" i="1"/>
  <c r="S227" i="1"/>
  <c r="H234" i="1"/>
  <c r="AG235" i="1"/>
  <c r="AF235" i="1"/>
  <c r="AE235" i="1"/>
  <c r="S235" i="1"/>
  <c r="AG237" i="1"/>
  <c r="AE237" i="1"/>
  <c r="AF237" i="1"/>
  <c r="S237" i="1"/>
  <c r="AF239" i="1"/>
  <c r="AG239" i="1"/>
  <c r="AE239" i="1"/>
  <c r="S239" i="1"/>
  <c r="AG240" i="1"/>
  <c r="AF240" i="1"/>
  <c r="AE240" i="1"/>
  <c r="S240" i="1"/>
  <c r="AH240" i="1"/>
  <c r="H245" i="1"/>
  <c r="AG247" i="1"/>
  <c r="AF247" i="1"/>
  <c r="AE247" i="1"/>
  <c r="S247" i="1"/>
  <c r="AF248" i="1"/>
  <c r="AE248" i="1"/>
  <c r="AG248" i="1"/>
  <c r="S248" i="1"/>
  <c r="AH251" i="1"/>
  <c r="AG251" i="1"/>
  <c r="AF251" i="1"/>
  <c r="AE251" i="1"/>
  <c r="S251" i="1"/>
  <c r="AF254" i="1"/>
  <c r="AE254" i="1"/>
  <c r="AG254" i="1"/>
  <c r="S254" i="1"/>
  <c r="AH254" i="1"/>
  <c r="AF263" i="1"/>
  <c r="AG263" i="1"/>
  <c r="AE263" i="1"/>
  <c r="S263" i="1"/>
  <c r="AH263" i="1"/>
  <c r="K264" i="1"/>
  <c r="H265" i="1"/>
  <c r="AH199" i="1"/>
  <c r="AG205" i="1"/>
  <c r="AF205" i="1"/>
  <c r="AE205" i="1"/>
  <c r="S205" i="1"/>
  <c r="U205" i="1"/>
  <c r="AG207" i="1"/>
  <c r="AF207" i="1"/>
  <c r="AE207" i="1"/>
  <c r="S207" i="1"/>
  <c r="U207" i="1"/>
  <c r="W216" i="1"/>
  <c r="AG216" i="1"/>
  <c r="AE216" i="1"/>
  <c r="AF216" i="1"/>
  <c r="S216" i="1"/>
  <c r="U216" i="1"/>
  <c r="AG226" i="1"/>
  <c r="AF226" i="1"/>
  <c r="AE226" i="1"/>
  <c r="S226" i="1"/>
  <c r="AH226" i="1"/>
  <c r="AG231" i="1"/>
  <c r="AE231" i="1"/>
  <c r="AF231" i="1"/>
  <c r="S231" i="1"/>
  <c r="AF244" i="1"/>
  <c r="AE244" i="1"/>
  <c r="AG244" i="1"/>
  <c r="S244" i="1"/>
  <c r="Q255" i="1"/>
  <c r="R255" i="1"/>
  <c r="AG262" i="1"/>
  <c r="AF262" i="1"/>
  <c r="AE262" i="1"/>
  <c r="S262" i="1"/>
  <c r="AH262" i="1"/>
  <c r="K34" i="1"/>
  <c r="AF34" i="1"/>
  <c r="AE34" i="1"/>
  <c r="T34" i="1"/>
  <c r="V34" i="1"/>
  <c r="S34" i="1"/>
  <c r="AG34" i="1"/>
  <c r="U34" i="1"/>
  <c r="W34" i="1"/>
  <c r="AG37" i="1"/>
  <c r="AF37" i="1"/>
  <c r="AE37" i="1"/>
  <c r="V37" i="1"/>
  <c r="W37" i="1"/>
  <c r="T37" i="1"/>
  <c r="U37" i="1"/>
  <c r="S37" i="1"/>
  <c r="S89" i="1"/>
  <c r="W89" i="1" s="1"/>
  <c r="X89" i="1" s="1"/>
  <c r="Y89" i="1" s="1"/>
  <c r="U89" i="1"/>
  <c r="V89" i="1" s="1"/>
  <c r="AG100" i="1"/>
  <c r="AF100" i="1"/>
  <c r="AE100" i="1"/>
  <c r="S100" i="1"/>
  <c r="U100" i="1"/>
  <c r="AH100" i="1"/>
  <c r="AG102" i="1"/>
  <c r="AF102" i="1"/>
  <c r="S102" i="1"/>
  <c r="AE102" i="1"/>
  <c r="U102" i="1"/>
  <c r="AG105" i="1"/>
  <c r="AF105" i="1"/>
  <c r="AE105" i="1"/>
  <c r="S105" i="1"/>
  <c r="U105" i="1"/>
  <c r="AG107" i="1"/>
  <c r="AF107" i="1"/>
  <c r="AE107" i="1"/>
  <c r="S107" i="1"/>
  <c r="U107" i="1"/>
  <c r="AG111" i="1"/>
  <c r="AF111" i="1"/>
  <c r="AE111" i="1"/>
  <c r="S111" i="1"/>
  <c r="U111" i="1"/>
  <c r="AH128" i="1"/>
  <c r="AH130" i="1"/>
  <c r="AG130" i="1"/>
  <c r="AF130" i="1"/>
  <c r="AE130" i="1"/>
  <c r="S130" i="1"/>
  <c r="U130" i="1"/>
  <c r="AF138" i="1"/>
  <c r="AG138" i="1"/>
  <c r="AE138" i="1"/>
  <c r="S138" i="1"/>
  <c r="U138" i="1"/>
  <c r="AG141" i="1"/>
  <c r="AE141" i="1"/>
  <c r="AF141" i="1"/>
  <c r="S141" i="1"/>
  <c r="U141" i="1"/>
  <c r="AG152" i="1"/>
  <c r="AF152" i="1"/>
  <c r="AE152" i="1"/>
  <c r="S152" i="1"/>
  <c r="U152" i="1"/>
  <c r="AG170" i="1"/>
  <c r="AF170" i="1"/>
  <c r="AE170" i="1"/>
  <c r="S170" i="1"/>
  <c r="U170" i="1"/>
  <c r="AH171" i="1"/>
  <c r="AG171" i="1"/>
  <c r="AF171" i="1"/>
  <c r="AE171" i="1"/>
  <c r="S171" i="1"/>
  <c r="U171" i="1"/>
  <c r="AF178" i="1"/>
  <c r="AE178" i="1"/>
  <c r="AG178" i="1"/>
  <c r="S178" i="1"/>
  <c r="U178" i="1"/>
  <c r="AG181" i="1"/>
  <c r="AE181" i="1"/>
  <c r="AF181" i="1"/>
  <c r="S181" i="1"/>
  <c r="U181" i="1"/>
  <c r="AG206" i="1"/>
  <c r="AE206" i="1"/>
  <c r="AF206" i="1"/>
  <c r="S206" i="1"/>
  <c r="U206" i="1"/>
  <c r="H207" i="1"/>
  <c r="H216" i="1"/>
  <c r="T216" i="1"/>
  <c r="H217" i="1"/>
  <c r="AH217" i="1"/>
  <c r="H226" i="1"/>
  <c r="H231" i="1"/>
  <c r="AG232" i="1"/>
  <c r="AF232" i="1"/>
  <c r="AE232" i="1"/>
  <c r="S232" i="1"/>
  <c r="AH242" i="1"/>
  <c r="AG242" i="1"/>
  <c r="AF242" i="1"/>
  <c r="AE242" i="1"/>
  <c r="S242" i="1"/>
  <c r="AH245" i="1"/>
  <c r="AG252" i="1"/>
  <c r="AF252" i="1"/>
  <c r="S252" i="1"/>
  <c r="AE252" i="1"/>
  <c r="AF253" i="1"/>
  <c r="AE253" i="1"/>
  <c r="AG253" i="1"/>
  <c r="S253" i="1"/>
  <c r="W30" i="1"/>
  <c r="S30" i="1"/>
  <c r="T30" i="1" s="1"/>
  <c r="AG40" i="1"/>
  <c r="AF40" i="1"/>
  <c r="AE40" i="1"/>
  <c r="T40" i="1"/>
  <c r="U40" i="1"/>
  <c r="W40" i="1"/>
  <c r="V40" i="1"/>
  <c r="S40" i="1"/>
  <c r="AG41" i="1"/>
  <c r="AE41" i="1"/>
  <c r="U41" i="1"/>
  <c r="AF41" i="1"/>
  <c r="V41" i="1"/>
  <c r="W41" i="1"/>
  <c r="S41" i="1"/>
  <c r="T41" i="1"/>
  <c r="H33" i="1"/>
  <c r="AF33" i="1"/>
  <c r="AG33" i="1"/>
  <c r="W33" i="1"/>
  <c r="AE33" i="1"/>
  <c r="U33" i="1"/>
  <c r="S33" i="1"/>
  <c r="T33" i="1"/>
  <c r="V33" i="1"/>
  <c r="AF36" i="1"/>
  <c r="U36" i="1"/>
  <c r="V36" i="1"/>
  <c r="AG36" i="1"/>
  <c r="W36" i="1"/>
  <c r="AE36" i="1"/>
  <c r="T36" i="1"/>
  <c r="S36" i="1"/>
  <c r="AE39" i="1"/>
  <c r="AG39" i="1"/>
  <c r="T39" i="1"/>
  <c r="V39" i="1"/>
  <c r="W39" i="1"/>
  <c r="AF39" i="1"/>
  <c r="U39" i="1"/>
  <c r="S39" i="1"/>
  <c r="H41" i="1"/>
  <c r="AG42" i="1"/>
  <c r="AF42" i="1"/>
  <c r="AE42" i="1"/>
  <c r="V42" i="1"/>
  <c r="W42" i="1"/>
  <c r="T42" i="1"/>
  <c r="U42" i="1"/>
  <c r="S42" i="1"/>
  <c r="H45" i="1"/>
  <c r="H46" i="1"/>
  <c r="W48" i="1"/>
  <c r="S53" i="1"/>
  <c r="U53" i="1" s="1"/>
  <c r="V53" i="1" s="1"/>
  <c r="S54" i="1"/>
  <c r="U54" i="1" s="1"/>
  <c r="S61" i="1"/>
  <c r="U61" i="1" s="1"/>
  <c r="S66" i="1"/>
  <c r="U66" i="1" s="1"/>
  <c r="S68" i="1"/>
  <c r="U68" i="1"/>
  <c r="S70" i="1"/>
  <c r="U70" i="1" s="1"/>
  <c r="J78" i="1"/>
  <c r="AF94" i="1"/>
  <c r="AE94" i="1"/>
  <c r="AG94" i="1"/>
  <c r="S94" i="1"/>
  <c r="U94" i="1"/>
  <c r="AG96" i="1"/>
  <c r="AF96" i="1"/>
  <c r="AE96" i="1"/>
  <c r="S96" i="1"/>
  <c r="U96" i="1"/>
  <c r="AH96" i="1"/>
  <c r="AF98" i="1"/>
  <c r="AE98" i="1"/>
  <c r="AG98" i="1"/>
  <c r="S98" i="1"/>
  <c r="U98" i="1"/>
  <c r="W100" i="1"/>
  <c r="AG101" i="1"/>
  <c r="AF101" i="1"/>
  <c r="AE101" i="1"/>
  <c r="S101" i="1"/>
  <c r="U101" i="1"/>
  <c r="T102" i="1"/>
  <c r="AH103" i="1"/>
  <c r="AF103" i="1"/>
  <c r="AE103" i="1"/>
  <c r="S103" i="1"/>
  <c r="AG103" i="1"/>
  <c r="U103" i="1"/>
  <c r="AH105" i="1"/>
  <c r="W107" i="1"/>
  <c r="AF108" i="1"/>
  <c r="AG108" i="1"/>
  <c r="AE108" i="1"/>
  <c r="S108" i="1"/>
  <c r="U108" i="1"/>
  <c r="AH108" i="1"/>
  <c r="W111" i="1"/>
  <c r="AG112" i="1"/>
  <c r="AE112" i="1"/>
  <c r="AF112" i="1"/>
  <c r="S112" i="1"/>
  <c r="U112" i="1"/>
  <c r="AH112" i="1"/>
  <c r="W115" i="1"/>
  <c r="AG116" i="1"/>
  <c r="AE116" i="1"/>
  <c r="S116" i="1"/>
  <c r="AF116" i="1"/>
  <c r="U116" i="1"/>
  <c r="AH116" i="1"/>
  <c r="W119" i="1"/>
  <c r="AG120" i="1"/>
  <c r="AF120" i="1"/>
  <c r="AE120" i="1"/>
  <c r="S120" i="1"/>
  <c r="U120" i="1"/>
  <c r="AH120" i="1"/>
  <c r="H124" i="1"/>
  <c r="V124" i="1"/>
  <c r="W125" i="1"/>
  <c r="AH126" i="1"/>
  <c r="AG126" i="1"/>
  <c r="AF126" i="1"/>
  <c r="AE126" i="1"/>
  <c r="S126" i="1"/>
  <c r="U126" i="1"/>
  <c r="W128" i="1"/>
  <c r="AF129" i="1"/>
  <c r="AE129" i="1"/>
  <c r="AG129" i="1"/>
  <c r="S129" i="1"/>
  <c r="U129" i="1"/>
  <c r="AH134" i="1"/>
  <c r="AF134" i="1"/>
  <c r="AE134" i="1"/>
  <c r="AG134" i="1"/>
  <c r="S134" i="1"/>
  <c r="U134" i="1"/>
  <c r="AH135" i="1"/>
  <c r="AG137" i="1"/>
  <c r="AF137" i="1"/>
  <c r="AE137" i="1"/>
  <c r="S137" i="1"/>
  <c r="U137" i="1"/>
  <c r="W139" i="1"/>
  <c r="AG140" i="1"/>
  <c r="AF140" i="1"/>
  <c r="S140" i="1"/>
  <c r="AE140" i="1"/>
  <c r="U140" i="1"/>
  <c r="AH141" i="1"/>
  <c r="AF143" i="1"/>
  <c r="AE143" i="1"/>
  <c r="AG143" i="1"/>
  <c r="S143" i="1"/>
  <c r="U143" i="1"/>
  <c r="W145" i="1"/>
  <c r="AG146" i="1"/>
  <c r="AF146" i="1"/>
  <c r="AE146" i="1"/>
  <c r="S146" i="1"/>
  <c r="U146" i="1"/>
  <c r="K147" i="1"/>
  <c r="W149" i="1"/>
  <c r="AG150" i="1"/>
  <c r="AF150" i="1"/>
  <c r="AE150" i="1"/>
  <c r="S150" i="1"/>
  <c r="U150" i="1"/>
  <c r="AG151" i="1"/>
  <c r="AF151" i="1"/>
  <c r="AE151" i="1"/>
  <c r="S151" i="1"/>
  <c r="U151" i="1"/>
  <c r="H153" i="1"/>
  <c r="K155" i="1"/>
  <c r="AH157" i="1"/>
  <c r="T160" i="1"/>
  <c r="AG160" i="1"/>
  <c r="AF160" i="1"/>
  <c r="AE160" i="1"/>
  <c r="S160" i="1"/>
  <c r="U160" i="1"/>
  <c r="W161" i="1"/>
  <c r="AG162" i="1"/>
  <c r="AE162" i="1"/>
  <c r="AF162" i="1"/>
  <c r="S162" i="1"/>
  <c r="U162" i="1"/>
  <c r="AF163" i="1"/>
  <c r="AG163" i="1"/>
  <c r="AE163" i="1"/>
  <c r="S163" i="1"/>
  <c r="U163" i="1"/>
  <c r="AH165" i="1"/>
  <c r="AF168" i="1"/>
  <c r="AE168" i="1"/>
  <c r="AG168" i="1"/>
  <c r="S168" i="1"/>
  <c r="U168" i="1"/>
  <c r="AF169" i="1"/>
  <c r="AE169" i="1"/>
  <c r="AG169" i="1"/>
  <c r="S169" i="1"/>
  <c r="U169" i="1"/>
  <c r="J170" i="1"/>
  <c r="H172" i="1"/>
  <c r="T172" i="1"/>
  <c r="H173" i="1"/>
  <c r="AH173" i="1"/>
  <c r="V176" i="1"/>
  <c r="AG177" i="1"/>
  <c r="AF177" i="1"/>
  <c r="AE177" i="1"/>
  <c r="S177" i="1"/>
  <c r="U177" i="1"/>
  <c r="T178" i="1"/>
  <c r="AF179" i="1"/>
  <c r="AE179" i="1"/>
  <c r="AG179" i="1"/>
  <c r="S179" i="1"/>
  <c r="U179" i="1"/>
  <c r="V181" i="1"/>
  <c r="H184" i="1"/>
  <c r="V184" i="1"/>
  <c r="W185" i="1"/>
  <c r="AG186" i="1"/>
  <c r="AF186" i="1"/>
  <c r="AE186" i="1"/>
  <c r="S186" i="1"/>
  <c r="U186" i="1"/>
  <c r="H188" i="1"/>
  <c r="V188" i="1"/>
  <c r="W189" i="1"/>
  <c r="AG190" i="1"/>
  <c r="AF190" i="1"/>
  <c r="S190" i="1"/>
  <c r="AE190" i="1"/>
  <c r="U190" i="1"/>
  <c r="H192" i="1"/>
  <c r="V192" i="1"/>
  <c r="W193" i="1"/>
  <c r="AF194" i="1"/>
  <c r="AE194" i="1"/>
  <c r="AG194" i="1"/>
  <c r="S194" i="1"/>
  <c r="U194" i="1"/>
  <c r="H196" i="1"/>
  <c r="V196" i="1"/>
  <c r="W197" i="1"/>
  <c r="AF198" i="1"/>
  <c r="AE198" i="1"/>
  <c r="AG198" i="1"/>
  <c r="S198" i="1"/>
  <c r="U198" i="1"/>
  <c r="H200" i="1"/>
  <c r="V200" i="1"/>
  <c r="W201" i="1"/>
  <c r="H204" i="1"/>
  <c r="AH204" i="1"/>
  <c r="J206" i="1"/>
  <c r="AH206" i="1"/>
  <c r="J207" i="1"/>
  <c r="T207" i="1"/>
  <c r="AF208" i="1"/>
  <c r="AG208" i="1"/>
  <c r="AE208" i="1"/>
  <c r="S208" i="1"/>
  <c r="U208" i="1"/>
  <c r="AG210" i="1"/>
  <c r="AF210" i="1"/>
  <c r="AE210" i="1"/>
  <c r="S210" i="1"/>
  <c r="U210" i="1"/>
  <c r="H212" i="1"/>
  <c r="AH212" i="1"/>
  <c r="K213" i="1"/>
  <c r="V213" i="1"/>
  <c r="AF214" i="1"/>
  <c r="AG214" i="1"/>
  <c r="AE214" i="1"/>
  <c r="S214" i="1"/>
  <c r="U214" i="1"/>
  <c r="AH215" i="1"/>
  <c r="AG215" i="1"/>
  <c r="AF215" i="1"/>
  <c r="AE215" i="1"/>
  <c r="S215" i="1"/>
  <c r="U215" i="1"/>
  <c r="K217" i="1"/>
  <c r="W217" i="1"/>
  <c r="AF218" i="1"/>
  <c r="AE218" i="1"/>
  <c r="AG218" i="1"/>
  <c r="S218" i="1"/>
  <c r="U218" i="1"/>
  <c r="T219" i="1"/>
  <c r="AG220" i="1"/>
  <c r="AF220" i="1"/>
  <c r="S220" i="1"/>
  <c r="AE220" i="1"/>
  <c r="H222" i="1"/>
  <c r="AF223" i="1"/>
  <c r="AE223" i="1"/>
  <c r="AG223" i="1"/>
  <c r="S223" i="1"/>
  <c r="AG225" i="1"/>
  <c r="AF225" i="1"/>
  <c r="AE225" i="1"/>
  <c r="S225" i="1"/>
  <c r="AH225" i="1"/>
  <c r="K226" i="1"/>
  <c r="H227" i="1"/>
  <c r="AF228" i="1"/>
  <c r="AE228" i="1"/>
  <c r="AG228" i="1"/>
  <c r="S228" i="1"/>
  <c r="J229" i="1"/>
  <c r="AF229" i="1"/>
  <c r="AE229" i="1"/>
  <c r="AG229" i="1"/>
  <c r="S229" i="1"/>
  <c r="AH230" i="1"/>
  <c r="K231" i="1"/>
  <c r="J232" i="1"/>
  <c r="H235" i="1"/>
  <c r="AH236" i="1"/>
  <c r="AG236" i="1"/>
  <c r="AF236" i="1"/>
  <c r="AE236" i="1"/>
  <c r="S236" i="1"/>
  <c r="H237" i="1"/>
  <c r="AH238" i="1"/>
  <c r="AF238" i="1"/>
  <c r="AG238" i="1"/>
  <c r="AE238" i="1"/>
  <c r="S238" i="1"/>
  <c r="AH246" i="1"/>
  <c r="AG246" i="1"/>
  <c r="AF246" i="1"/>
  <c r="AE246" i="1"/>
  <c r="S246" i="1"/>
  <c r="AF249" i="1"/>
  <c r="AE249" i="1"/>
  <c r="S249" i="1"/>
  <c r="U250" i="1" s="1"/>
  <c r="AG249" i="1"/>
  <c r="AG250" i="1"/>
  <c r="AF250" i="1"/>
  <c r="AE250" i="1"/>
  <c r="S250" i="1"/>
  <c r="H251" i="1"/>
  <c r="J253" i="1"/>
  <c r="H254" i="1"/>
  <c r="AG256" i="1"/>
  <c r="AE256" i="1"/>
  <c r="AF256" i="1"/>
  <c r="S256" i="1"/>
  <c r="AG257" i="1"/>
  <c r="AF257" i="1"/>
  <c r="AE257" i="1"/>
  <c r="S257" i="1"/>
  <c r="AF258" i="1"/>
  <c r="AG258" i="1"/>
  <c r="AE258" i="1"/>
  <c r="S258" i="1"/>
  <c r="AH258" i="1"/>
  <c r="K262" i="1"/>
  <c r="H263" i="1"/>
  <c r="V263" i="1"/>
  <c r="AG32" i="1"/>
  <c r="W32" i="1"/>
  <c r="AF32" i="1"/>
  <c r="T32" i="1"/>
  <c r="S32" i="1"/>
  <c r="V32" i="1"/>
  <c r="U32" i="1"/>
  <c r="AE32" i="1"/>
  <c r="N70" i="1"/>
  <c r="O69" i="1"/>
  <c r="K68" i="1"/>
  <c r="W68" i="1"/>
  <c r="N67" i="1"/>
  <c r="O65" i="1"/>
  <c r="K65" i="1"/>
  <c r="K64" i="1"/>
  <c r="W64" i="1"/>
  <c r="N63" i="1"/>
  <c r="N35" i="1"/>
  <c r="K52" i="1"/>
  <c r="K53" i="1"/>
  <c r="N54" i="1"/>
  <c r="W56" i="1"/>
  <c r="K60" i="1"/>
  <c r="O61" i="1"/>
  <c r="N39" i="1"/>
  <c r="O38" i="1"/>
  <c r="K37" i="1"/>
  <c r="H37" i="1"/>
  <c r="N36" i="1"/>
  <c r="H34" i="1"/>
  <c r="O34" i="1"/>
  <c r="K33" i="1"/>
  <c r="N32" i="1"/>
  <c r="O30" i="1"/>
  <c r="K30" i="1"/>
  <c r="AF2" i="1"/>
  <c r="AF1" i="1"/>
  <c r="J54" i="1"/>
  <c r="J58" i="1"/>
  <c r="J62" i="1"/>
  <c r="J66" i="1"/>
  <c r="J70" i="1"/>
  <c r="J74" i="1"/>
  <c r="K86" i="1"/>
  <c r="J31" i="1"/>
  <c r="J35" i="1"/>
  <c r="J43" i="1"/>
  <c r="T47" i="1"/>
  <c r="K31" i="1"/>
  <c r="K35" i="1"/>
  <c r="J36" i="1"/>
  <c r="K39" i="1"/>
  <c r="K43" i="1"/>
  <c r="J44" i="1"/>
  <c r="T44" i="1"/>
  <c r="K47" i="1"/>
  <c r="U47" i="1"/>
  <c r="J48" i="1"/>
  <c r="T48" i="1"/>
  <c r="K54" i="1"/>
  <c r="J55" i="1"/>
  <c r="K58" i="1"/>
  <c r="J59" i="1"/>
  <c r="K62" i="1"/>
  <c r="J63" i="1"/>
  <c r="K66" i="1"/>
  <c r="J67" i="1"/>
  <c r="K70" i="1"/>
  <c r="J71" i="1"/>
  <c r="K74" i="1"/>
  <c r="J75" i="1"/>
  <c r="K82" i="1"/>
  <c r="K87" i="1"/>
  <c r="J39" i="1"/>
  <c r="J47" i="1"/>
  <c r="J32" i="1"/>
  <c r="J40" i="1"/>
  <c r="J29" i="1"/>
  <c r="N29" i="1"/>
  <c r="K32" i="1"/>
  <c r="J33" i="1"/>
  <c r="N33" i="1"/>
  <c r="H35" i="1"/>
  <c r="K36" i="1"/>
  <c r="J37" i="1"/>
  <c r="N37" i="1"/>
  <c r="H39" i="1"/>
  <c r="AH39" i="1"/>
  <c r="K40" i="1"/>
  <c r="J41" i="1"/>
  <c r="N41" i="1"/>
  <c r="AH42" i="1"/>
  <c r="H43" i="1"/>
  <c r="K44" i="1"/>
  <c r="U44" i="1"/>
  <c r="J45" i="1"/>
  <c r="N45" i="1"/>
  <c r="T45" i="1"/>
  <c r="S46" i="1"/>
  <c r="W46" i="1"/>
  <c r="AH46" i="1"/>
  <c r="H47" i="1"/>
  <c r="V47" i="1"/>
  <c r="K48" i="1"/>
  <c r="U48" i="1"/>
  <c r="K51" i="1"/>
  <c r="J52" i="1"/>
  <c r="N52" i="1"/>
  <c r="K55" i="1"/>
  <c r="J56" i="1"/>
  <c r="N56" i="1"/>
  <c r="K59" i="1"/>
  <c r="J60" i="1"/>
  <c r="N60" i="1"/>
  <c r="K63" i="1"/>
  <c r="J64" i="1"/>
  <c r="N64" i="1"/>
  <c r="K67" i="1"/>
  <c r="J68" i="1"/>
  <c r="N68" i="1"/>
  <c r="K71" i="1"/>
  <c r="J72" i="1"/>
  <c r="N72" i="1"/>
  <c r="T73" i="1"/>
  <c r="K75" i="1"/>
  <c r="J76" i="1"/>
  <c r="N76" i="1"/>
  <c r="K78" i="1"/>
  <c r="J79" i="1"/>
  <c r="O80" i="1"/>
  <c r="K83" i="1"/>
  <c r="J85" i="1"/>
  <c r="N85" i="1"/>
  <c r="K29" i="1"/>
  <c r="J30" i="1"/>
  <c r="H32" i="1"/>
  <c r="J34" i="1"/>
  <c r="H36" i="1"/>
  <c r="J38" i="1"/>
  <c r="H40" i="1"/>
  <c r="J42" i="1"/>
  <c r="H44" i="1"/>
  <c r="V44" i="1"/>
  <c r="J46" i="1"/>
  <c r="T46" i="1"/>
  <c r="S47" i="1"/>
  <c r="W47" i="1"/>
  <c r="H48" i="1"/>
  <c r="V48" i="1"/>
  <c r="J53" i="1"/>
  <c r="T53" i="1"/>
  <c r="J57" i="1"/>
  <c r="J61" i="1"/>
  <c r="J65" i="1"/>
  <c r="W67" i="1"/>
  <c r="J69" i="1"/>
  <c r="J73" i="1"/>
  <c r="W77" i="1"/>
  <c r="X77" i="1" s="1"/>
  <c r="Y77" i="1" s="1"/>
  <c r="J77" i="1"/>
  <c r="T77" i="1"/>
  <c r="K79" i="1"/>
  <c r="J81" i="1"/>
  <c r="J86" i="1"/>
  <c r="N87" i="1"/>
  <c r="J80" i="1"/>
  <c r="J84" i="1"/>
  <c r="J88" i="1"/>
  <c r="J90" i="1"/>
  <c r="H92" i="1"/>
  <c r="T92" i="1"/>
  <c r="K94" i="1"/>
  <c r="V94" i="1"/>
  <c r="J95" i="1"/>
  <c r="O101" i="1"/>
  <c r="J102" i="1"/>
  <c r="T103" i="1"/>
  <c r="AH114" i="1"/>
  <c r="W114" i="1"/>
  <c r="V114" i="1"/>
  <c r="H114" i="1"/>
  <c r="K114" i="1"/>
  <c r="T114" i="1"/>
  <c r="O116" i="1"/>
  <c r="N116" i="1"/>
  <c r="V92" i="1"/>
  <c r="AH92" i="1"/>
  <c r="H94" i="1"/>
  <c r="V95" i="1"/>
  <c r="H95" i="1"/>
  <c r="K95" i="1"/>
  <c r="W95" i="1"/>
  <c r="O96" i="1"/>
  <c r="N96" i="1"/>
  <c r="T98" i="1"/>
  <c r="V99" i="1"/>
  <c r="H99" i="1"/>
  <c r="K99" i="1"/>
  <c r="AH102" i="1"/>
  <c r="W102" i="1"/>
  <c r="V102" i="1"/>
  <c r="H102" i="1"/>
  <c r="K102" i="1"/>
  <c r="J103" i="1"/>
  <c r="W103" i="1"/>
  <c r="O104" i="1"/>
  <c r="N104" i="1"/>
  <c r="AH118" i="1"/>
  <c r="W118" i="1"/>
  <c r="V118" i="1"/>
  <c r="H118" i="1"/>
  <c r="K118" i="1"/>
  <c r="T118" i="1"/>
  <c r="O120" i="1"/>
  <c r="N120" i="1"/>
  <c r="K91" i="1"/>
  <c r="J92" i="1"/>
  <c r="O93" i="1"/>
  <c r="T94" i="1"/>
  <c r="AH95" i="1"/>
  <c r="O97" i="1"/>
  <c r="J98" i="1"/>
  <c r="T99" i="1"/>
  <c r="AH106" i="1"/>
  <c r="W106" i="1"/>
  <c r="V106" i="1"/>
  <c r="H106" i="1"/>
  <c r="K106" i="1"/>
  <c r="T106" i="1"/>
  <c r="O108" i="1"/>
  <c r="N108" i="1"/>
  <c r="K92" i="1"/>
  <c r="AH94" i="1"/>
  <c r="W94" i="1"/>
  <c r="J94" i="1"/>
  <c r="AH98" i="1"/>
  <c r="W98" i="1"/>
  <c r="V98" i="1"/>
  <c r="H98" i="1"/>
  <c r="K98" i="1"/>
  <c r="O100" i="1"/>
  <c r="N100" i="1"/>
  <c r="V103" i="1"/>
  <c r="H103" i="1"/>
  <c r="K103" i="1"/>
  <c r="AH110" i="1"/>
  <c r="W110" i="1"/>
  <c r="V110" i="1"/>
  <c r="H110" i="1"/>
  <c r="K110" i="1"/>
  <c r="T110" i="1"/>
  <c r="O112" i="1"/>
  <c r="N112" i="1"/>
  <c r="J122" i="1"/>
  <c r="T122" i="1"/>
  <c r="J126" i="1"/>
  <c r="T126" i="1"/>
  <c r="J130" i="1"/>
  <c r="T130" i="1"/>
  <c r="J134" i="1"/>
  <c r="T134" i="1"/>
  <c r="AH140" i="1"/>
  <c r="W140" i="1"/>
  <c r="K140" i="1"/>
  <c r="T140" i="1"/>
  <c r="K142" i="1"/>
  <c r="AH142" i="1"/>
  <c r="W142" i="1"/>
  <c r="T142" i="1"/>
  <c r="AH148" i="1"/>
  <c r="W148" i="1"/>
  <c r="V148" i="1"/>
  <c r="H148" i="1"/>
  <c r="K148" i="1"/>
  <c r="O162" i="1"/>
  <c r="N162" i="1"/>
  <c r="AH164" i="1"/>
  <c r="W164" i="1"/>
  <c r="V164" i="1"/>
  <c r="H164" i="1"/>
  <c r="K164" i="1"/>
  <c r="O166" i="1"/>
  <c r="N166" i="1"/>
  <c r="K168" i="1"/>
  <c r="W168" i="1"/>
  <c r="J168" i="1"/>
  <c r="AH168" i="1"/>
  <c r="V168" i="1"/>
  <c r="T168" i="1"/>
  <c r="H168" i="1"/>
  <c r="V179" i="1"/>
  <c r="H179" i="1"/>
  <c r="K179" i="1"/>
  <c r="AH179" i="1"/>
  <c r="W179" i="1"/>
  <c r="J179" i="1"/>
  <c r="T179" i="1"/>
  <c r="O184" i="1"/>
  <c r="N184" i="1"/>
  <c r="J107" i="1"/>
  <c r="T107" i="1"/>
  <c r="J111" i="1"/>
  <c r="T111" i="1"/>
  <c r="J115" i="1"/>
  <c r="T115" i="1"/>
  <c r="J119" i="1"/>
  <c r="T119" i="1"/>
  <c r="K122" i="1"/>
  <c r="J123" i="1"/>
  <c r="T123" i="1"/>
  <c r="K126" i="1"/>
  <c r="J127" i="1"/>
  <c r="T127" i="1"/>
  <c r="K130" i="1"/>
  <c r="J131" i="1"/>
  <c r="T131" i="1"/>
  <c r="K134" i="1"/>
  <c r="J135" i="1"/>
  <c r="T135" i="1"/>
  <c r="AH138" i="1"/>
  <c r="W138" i="1"/>
  <c r="J138" i="1"/>
  <c r="H140" i="1"/>
  <c r="V140" i="1"/>
  <c r="H142" i="1"/>
  <c r="V142" i="1"/>
  <c r="O150" i="1"/>
  <c r="N150" i="1"/>
  <c r="AH152" i="1"/>
  <c r="W152" i="1"/>
  <c r="V152" i="1"/>
  <c r="H152" i="1"/>
  <c r="K152" i="1"/>
  <c r="N181" i="1"/>
  <c r="O181" i="1"/>
  <c r="AH182" i="1"/>
  <c r="W182" i="1"/>
  <c r="V182" i="1"/>
  <c r="H182" i="1"/>
  <c r="J182" i="1"/>
  <c r="T182" i="1"/>
  <c r="J96" i="1"/>
  <c r="T96" i="1"/>
  <c r="J100" i="1"/>
  <c r="T100" i="1"/>
  <c r="J104" i="1"/>
  <c r="T104" i="1"/>
  <c r="K107" i="1"/>
  <c r="J108" i="1"/>
  <c r="T108" i="1"/>
  <c r="K111" i="1"/>
  <c r="J112" i="1"/>
  <c r="T112" i="1"/>
  <c r="K115" i="1"/>
  <c r="J116" i="1"/>
  <c r="T116" i="1"/>
  <c r="K119" i="1"/>
  <c r="J120" i="1"/>
  <c r="T120" i="1"/>
  <c r="H122" i="1"/>
  <c r="V122" i="1"/>
  <c r="K123" i="1"/>
  <c r="J124" i="1"/>
  <c r="N124" i="1"/>
  <c r="T124" i="1"/>
  <c r="H126" i="1"/>
  <c r="V126" i="1"/>
  <c r="K127" i="1"/>
  <c r="J128" i="1"/>
  <c r="N128" i="1"/>
  <c r="T128" i="1"/>
  <c r="AH129" i="1"/>
  <c r="H130" i="1"/>
  <c r="V130" i="1"/>
  <c r="K131" i="1"/>
  <c r="J132" i="1"/>
  <c r="N132" i="1"/>
  <c r="T132" i="1"/>
  <c r="W133" i="1"/>
  <c r="AH133" i="1"/>
  <c r="H134" i="1"/>
  <c r="V134" i="1"/>
  <c r="K135" i="1"/>
  <c r="J136" i="1"/>
  <c r="N136" i="1"/>
  <c r="T136" i="1"/>
  <c r="K138" i="1"/>
  <c r="V138" i="1"/>
  <c r="J139" i="1"/>
  <c r="T139" i="1"/>
  <c r="N140" i="1"/>
  <c r="N142" i="1"/>
  <c r="AH144" i="1"/>
  <c r="W144" i="1"/>
  <c r="K144" i="1"/>
  <c r="T144" i="1"/>
  <c r="K146" i="1"/>
  <c r="AH146" i="1"/>
  <c r="W146" i="1"/>
  <c r="T146" i="1"/>
  <c r="J148" i="1"/>
  <c r="O154" i="1"/>
  <c r="N154" i="1"/>
  <c r="AH156" i="1"/>
  <c r="W156" i="1"/>
  <c r="V156" i="1"/>
  <c r="H156" i="1"/>
  <c r="K156" i="1"/>
  <c r="J164" i="1"/>
  <c r="O200" i="1"/>
  <c r="N200" i="1"/>
  <c r="J89" i="1"/>
  <c r="T89" i="1"/>
  <c r="J93" i="1"/>
  <c r="T93" i="1"/>
  <c r="K96" i="1"/>
  <c r="J97" i="1"/>
  <c r="T97" i="1"/>
  <c r="K100" i="1"/>
  <c r="J101" i="1"/>
  <c r="T101" i="1"/>
  <c r="K104" i="1"/>
  <c r="J105" i="1"/>
  <c r="T105" i="1"/>
  <c r="H107" i="1"/>
  <c r="V107" i="1"/>
  <c r="K108" i="1"/>
  <c r="J109" i="1"/>
  <c r="T109" i="1"/>
  <c r="H111" i="1"/>
  <c r="V111" i="1"/>
  <c r="K112" i="1"/>
  <c r="J113" i="1"/>
  <c r="T113" i="1"/>
  <c r="H115" i="1"/>
  <c r="V115" i="1"/>
  <c r="K116" i="1"/>
  <c r="J117" i="1"/>
  <c r="T117" i="1"/>
  <c r="H119" i="1"/>
  <c r="V119" i="1"/>
  <c r="K120" i="1"/>
  <c r="J121" i="1"/>
  <c r="T121" i="1"/>
  <c r="W122" i="1"/>
  <c r="H123" i="1"/>
  <c r="V123" i="1"/>
  <c r="K124" i="1"/>
  <c r="J125" i="1"/>
  <c r="T125" i="1"/>
  <c r="W126" i="1"/>
  <c r="H127" i="1"/>
  <c r="V127" i="1"/>
  <c r="K128" i="1"/>
  <c r="J129" i="1"/>
  <c r="T129" i="1"/>
  <c r="W130" i="1"/>
  <c r="H131" i="1"/>
  <c r="V131" i="1"/>
  <c r="K132" i="1"/>
  <c r="J133" i="1"/>
  <c r="T133" i="1"/>
  <c r="W134" i="1"/>
  <c r="H135" i="1"/>
  <c r="V135" i="1"/>
  <c r="T137" i="1"/>
  <c r="J137" i="1"/>
  <c r="AH137" i="1"/>
  <c r="H138" i="1"/>
  <c r="V139" i="1"/>
  <c r="H139" i="1"/>
  <c r="K139" i="1"/>
  <c r="J140" i="1"/>
  <c r="J142" i="1"/>
  <c r="T148" i="1"/>
  <c r="J152" i="1"/>
  <c r="O158" i="1"/>
  <c r="N158" i="1"/>
  <c r="AH160" i="1"/>
  <c r="W160" i="1"/>
  <c r="V160" i="1"/>
  <c r="H160" i="1"/>
  <c r="K160" i="1"/>
  <c r="T164" i="1"/>
  <c r="N169" i="1"/>
  <c r="O169" i="1"/>
  <c r="AH170" i="1"/>
  <c r="W170" i="1"/>
  <c r="T170" i="1"/>
  <c r="H170" i="1"/>
  <c r="V170" i="1"/>
  <c r="K170" i="1"/>
  <c r="K182" i="1"/>
  <c r="AH198" i="1"/>
  <c r="W198" i="1"/>
  <c r="V198" i="1"/>
  <c r="H198" i="1"/>
  <c r="K198" i="1"/>
  <c r="J198" i="1"/>
  <c r="J141" i="1"/>
  <c r="T141" i="1"/>
  <c r="H143" i="1"/>
  <c r="V143" i="1"/>
  <c r="J145" i="1"/>
  <c r="T145" i="1"/>
  <c r="H147" i="1"/>
  <c r="V147" i="1"/>
  <c r="J149" i="1"/>
  <c r="T149" i="1"/>
  <c r="W150" i="1"/>
  <c r="AH150" i="1"/>
  <c r="H151" i="1"/>
  <c r="V151" i="1"/>
  <c r="J153" i="1"/>
  <c r="T153" i="1"/>
  <c r="W154" i="1"/>
  <c r="AH154" i="1"/>
  <c r="H155" i="1"/>
  <c r="V155" i="1"/>
  <c r="J157" i="1"/>
  <c r="T157" i="1"/>
  <c r="W158" i="1"/>
  <c r="AH158" i="1"/>
  <c r="H159" i="1"/>
  <c r="V159" i="1"/>
  <c r="J161" i="1"/>
  <c r="T161" i="1"/>
  <c r="W162" i="1"/>
  <c r="AH162" i="1"/>
  <c r="H163" i="1"/>
  <c r="V163" i="1"/>
  <c r="J165" i="1"/>
  <c r="T165" i="1"/>
  <c r="W166" i="1"/>
  <c r="AH166" i="1"/>
  <c r="H167" i="1"/>
  <c r="V167" i="1"/>
  <c r="J171" i="1"/>
  <c r="T171" i="1"/>
  <c r="N172" i="1"/>
  <c r="V172" i="1"/>
  <c r="AH172" i="1"/>
  <c r="H174" i="1"/>
  <c r="V175" i="1"/>
  <c r="H175" i="1"/>
  <c r="K175" i="1"/>
  <c r="J176" i="1"/>
  <c r="O177" i="1"/>
  <c r="J178" i="1"/>
  <c r="AH186" i="1"/>
  <c r="W186" i="1"/>
  <c r="V186" i="1"/>
  <c r="H186" i="1"/>
  <c r="K186" i="1"/>
  <c r="T186" i="1"/>
  <c r="O188" i="1"/>
  <c r="N188" i="1"/>
  <c r="AH205" i="1"/>
  <c r="W205" i="1"/>
  <c r="T205" i="1"/>
  <c r="H205" i="1"/>
  <c r="V205" i="1"/>
  <c r="K205" i="1"/>
  <c r="J150" i="1"/>
  <c r="T150" i="1"/>
  <c r="J154" i="1"/>
  <c r="T154" i="1"/>
  <c r="J158" i="1"/>
  <c r="T158" i="1"/>
  <c r="J162" i="1"/>
  <c r="T162" i="1"/>
  <c r="J166" i="1"/>
  <c r="T166" i="1"/>
  <c r="V171" i="1"/>
  <c r="H171" i="1"/>
  <c r="K171" i="1"/>
  <c r="J172" i="1"/>
  <c r="O173" i="1"/>
  <c r="T174" i="1"/>
  <c r="K176" i="1"/>
  <c r="AH178" i="1"/>
  <c r="W178" i="1"/>
  <c r="V178" i="1"/>
  <c r="H178" i="1"/>
  <c r="K178" i="1"/>
  <c r="O180" i="1"/>
  <c r="N180" i="1"/>
  <c r="V183" i="1"/>
  <c r="H183" i="1"/>
  <c r="K183" i="1"/>
  <c r="AH190" i="1"/>
  <c r="W190" i="1"/>
  <c r="V190" i="1"/>
  <c r="H190" i="1"/>
  <c r="K190" i="1"/>
  <c r="T190" i="1"/>
  <c r="O192" i="1"/>
  <c r="N192" i="1"/>
  <c r="N204" i="1"/>
  <c r="O204" i="1"/>
  <c r="J143" i="1"/>
  <c r="T143" i="1"/>
  <c r="J147" i="1"/>
  <c r="T147" i="1"/>
  <c r="K150" i="1"/>
  <c r="J151" i="1"/>
  <c r="T151" i="1"/>
  <c r="K154" i="1"/>
  <c r="J155" i="1"/>
  <c r="T155" i="1"/>
  <c r="K158" i="1"/>
  <c r="J159" i="1"/>
  <c r="T159" i="1"/>
  <c r="K162" i="1"/>
  <c r="J163" i="1"/>
  <c r="T163" i="1"/>
  <c r="K166" i="1"/>
  <c r="J167" i="1"/>
  <c r="T167" i="1"/>
  <c r="W171" i="1"/>
  <c r="K172" i="1"/>
  <c r="AH174" i="1"/>
  <c r="W174" i="1"/>
  <c r="J174" i="1"/>
  <c r="H176" i="1"/>
  <c r="T176" i="1"/>
  <c r="T183" i="1"/>
  <c r="AH194" i="1"/>
  <c r="W194" i="1"/>
  <c r="V194" i="1"/>
  <c r="H194" i="1"/>
  <c r="K194" i="1"/>
  <c r="T194" i="1"/>
  <c r="O196" i="1"/>
  <c r="N196" i="1"/>
  <c r="K203" i="1"/>
  <c r="W203" i="1"/>
  <c r="J203" i="1"/>
  <c r="AH203" i="1"/>
  <c r="V203" i="1"/>
  <c r="T203" i="1"/>
  <c r="H203" i="1"/>
  <c r="AH210" i="1"/>
  <c r="W210" i="1"/>
  <c r="V210" i="1"/>
  <c r="H210" i="1"/>
  <c r="J210" i="1"/>
  <c r="T210" i="1"/>
  <c r="J187" i="1"/>
  <c r="T187" i="1"/>
  <c r="J191" i="1"/>
  <c r="T191" i="1"/>
  <c r="J195" i="1"/>
  <c r="T195" i="1"/>
  <c r="J199" i="1"/>
  <c r="T199" i="1"/>
  <c r="O212" i="1"/>
  <c r="N212" i="1"/>
  <c r="AH214" i="1"/>
  <c r="W214" i="1"/>
  <c r="H214" i="1"/>
  <c r="V214" i="1"/>
  <c r="K214" i="1"/>
  <c r="H221" i="1"/>
  <c r="J221" i="1"/>
  <c r="AH221" i="1"/>
  <c r="O255" i="1"/>
  <c r="N255" i="1"/>
  <c r="J180" i="1"/>
  <c r="T180" i="1"/>
  <c r="J184" i="1"/>
  <c r="T184" i="1"/>
  <c r="K187" i="1"/>
  <c r="J188" i="1"/>
  <c r="T188" i="1"/>
  <c r="K191" i="1"/>
  <c r="J192" i="1"/>
  <c r="T192" i="1"/>
  <c r="K195" i="1"/>
  <c r="J196" i="1"/>
  <c r="T196" i="1"/>
  <c r="K199" i="1"/>
  <c r="J200" i="1"/>
  <c r="T200" i="1"/>
  <c r="V206" i="1"/>
  <c r="H206" i="1"/>
  <c r="K206" i="1"/>
  <c r="V211" i="1"/>
  <c r="H211" i="1"/>
  <c r="K211" i="1"/>
  <c r="T211" i="1"/>
  <c r="O235" i="1"/>
  <c r="N235" i="1"/>
  <c r="H239" i="1"/>
  <c r="AH239" i="1"/>
  <c r="K239" i="1"/>
  <c r="J239" i="1"/>
  <c r="J169" i="1"/>
  <c r="T169" i="1"/>
  <c r="J173" i="1"/>
  <c r="T173" i="1"/>
  <c r="J177" i="1"/>
  <c r="T177" i="1"/>
  <c r="K180" i="1"/>
  <c r="J181" i="1"/>
  <c r="T181" i="1"/>
  <c r="K184" i="1"/>
  <c r="J185" i="1"/>
  <c r="T185" i="1"/>
  <c r="H187" i="1"/>
  <c r="V187" i="1"/>
  <c r="K188" i="1"/>
  <c r="J189" i="1"/>
  <c r="T189" i="1"/>
  <c r="H191" i="1"/>
  <c r="V191" i="1"/>
  <c r="K192" i="1"/>
  <c r="J193" i="1"/>
  <c r="T193" i="1"/>
  <c r="H195" i="1"/>
  <c r="V195" i="1"/>
  <c r="K196" i="1"/>
  <c r="J197" i="1"/>
  <c r="T197" i="1"/>
  <c r="H199" i="1"/>
  <c r="V199" i="1"/>
  <c r="K200" i="1"/>
  <c r="J201" i="1"/>
  <c r="T201" i="1"/>
  <c r="V202" i="1"/>
  <c r="H202" i="1"/>
  <c r="K202" i="1"/>
  <c r="W206" i="1"/>
  <c r="V207" i="1"/>
  <c r="K207" i="1"/>
  <c r="AH207" i="1"/>
  <c r="O208" i="1"/>
  <c r="N208" i="1"/>
  <c r="W211" i="1"/>
  <c r="J214" i="1"/>
  <c r="K221" i="1"/>
  <c r="N222" i="1"/>
  <c r="O222" i="1"/>
  <c r="H224" i="1"/>
  <c r="AH224" i="1"/>
  <c r="K224" i="1"/>
  <c r="J224" i="1"/>
  <c r="J204" i="1"/>
  <c r="T204" i="1"/>
  <c r="J208" i="1"/>
  <c r="T208" i="1"/>
  <c r="W209" i="1"/>
  <c r="AH209" i="1"/>
  <c r="J212" i="1"/>
  <c r="T212" i="1"/>
  <c r="J215" i="1"/>
  <c r="T215" i="1"/>
  <c r="N216" i="1"/>
  <c r="V216" i="1"/>
  <c r="AH216" i="1"/>
  <c r="H218" i="1"/>
  <c r="AH219" i="1"/>
  <c r="W219" i="1"/>
  <c r="V219" i="1"/>
  <c r="H219" i="1"/>
  <c r="K219" i="1"/>
  <c r="J220" i="1"/>
  <c r="O223" i="1"/>
  <c r="N223" i="1"/>
  <c r="H225" i="1"/>
  <c r="K225" i="1"/>
  <c r="H228" i="1"/>
  <c r="AH228" i="1"/>
  <c r="K228" i="1"/>
  <c r="O230" i="1"/>
  <c r="AH233" i="1"/>
  <c r="J236" i="1"/>
  <c r="H257" i="1"/>
  <c r="AH257" i="1"/>
  <c r="K257" i="1"/>
  <c r="J257" i="1"/>
  <c r="O263" i="1"/>
  <c r="N263" i="1"/>
  <c r="J209" i="1"/>
  <c r="T209" i="1"/>
  <c r="T213" i="1"/>
  <c r="J213" i="1"/>
  <c r="AH213" i="1"/>
  <c r="V215" i="1"/>
  <c r="H215" i="1"/>
  <c r="K215" i="1"/>
  <c r="J216" i="1"/>
  <c r="O217" i="1"/>
  <c r="T218" i="1"/>
  <c r="O227" i="1"/>
  <c r="N227" i="1"/>
  <c r="H229" i="1"/>
  <c r="K229" i="1"/>
  <c r="H232" i="1"/>
  <c r="AH232" i="1"/>
  <c r="K232" i="1"/>
  <c r="O234" i="1"/>
  <c r="O246" i="1"/>
  <c r="N246" i="1"/>
  <c r="T248" i="1"/>
  <c r="K216" i="1"/>
  <c r="AH218" i="1"/>
  <c r="W218" i="1"/>
  <c r="J218" i="1"/>
  <c r="H220" i="1"/>
  <c r="AH220" i="1"/>
  <c r="K220" i="1"/>
  <c r="O231" i="1"/>
  <c r="N231" i="1"/>
  <c r="H233" i="1"/>
  <c r="K233" i="1"/>
  <c r="H236" i="1"/>
  <c r="K236" i="1"/>
  <c r="H243" i="1"/>
  <c r="AH243" i="1"/>
  <c r="K243" i="1"/>
  <c r="J243" i="1"/>
  <c r="AH248" i="1"/>
  <c r="W248" i="1"/>
  <c r="V248" i="1"/>
  <c r="H248" i="1"/>
  <c r="U248" i="1"/>
  <c r="K248" i="1"/>
  <c r="J248" i="1"/>
  <c r="J217" i="1"/>
  <c r="T217" i="1"/>
  <c r="J223" i="1"/>
  <c r="J227" i="1"/>
  <c r="J231" i="1"/>
  <c r="J235" i="1"/>
  <c r="O237" i="1"/>
  <c r="O238" i="1"/>
  <c r="N238" i="1"/>
  <c r="H240" i="1"/>
  <c r="K240" i="1"/>
  <c r="O242" i="1"/>
  <c r="N242" i="1"/>
  <c r="H244" i="1"/>
  <c r="AH244" i="1"/>
  <c r="K244" i="1"/>
  <c r="H250" i="1"/>
  <c r="AH250" i="1"/>
  <c r="K250" i="1"/>
  <c r="O251" i="1"/>
  <c r="N251" i="1"/>
  <c r="O259" i="1"/>
  <c r="N259" i="1"/>
  <c r="X263" i="1"/>
  <c r="Y263" i="1" s="1"/>
  <c r="J222" i="1"/>
  <c r="J226" i="1"/>
  <c r="J230" i="1"/>
  <c r="J234" i="1"/>
  <c r="H253" i="1"/>
  <c r="AH253" i="1"/>
  <c r="K253" i="1"/>
  <c r="H261" i="1"/>
  <c r="AH261" i="1"/>
  <c r="K261" i="1"/>
  <c r="J247" i="1"/>
  <c r="J249" i="1"/>
  <c r="J252" i="1"/>
  <c r="J256" i="1"/>
  <c r="J260" i="1"/>
  <c r="J238" i="1"/>
  <c r="J242" i="1"/>
  <c r="J246" i="1"/>
  <c r="K247" i="1"/>
  <c r="AH247" i="1"/>
  <c r="K249" i="1"/>
  <c r="AH249" i="1"/>
  <c r="J251" i="1"/>
  <c r="K252" i="1"/>
  <c r="AH252" i="1"/>
  <c r="J255" i="1"/>
  <c r="K256" i="1"/>
  <c r="AH256" i="1"/>
  <c r="J259" i="1"/>
  <c r="K260" i="1"/>
  <c r="AH260" i="1"/>
  <c r="J263" i="1"/>
  <c r="T263" i="1"/>
  <c r="J265" i="1"/>
  <c r="T265" i="1"/>
  <c r="J237" i="1"/>
  <c r="K238" i="1"/>
  <c r="J241" i="1"/>
  <c r="K242" i="1"/>
  <c r="J245" i="1"/>
  <c r="K246" i="1"/>
  <c r="H247" i="1"/>
  <c r="H249" i="1"/>
  <c r="K251" i="1"/>
  <c r="H252" i="1"/>
  <c r="J254" i="1"/>
  <c r="K255" i="1"/>
  <c r="H256" i="1"/>
  <c r="J258" i="1"/>
  <c r="K259" i="1"/>
  <c r="H260" i="1"/>
  <c r="J262" i="1"/>
  <c r="K263" i="1"/>
  <c r="U263" i="1"/>
  <c r="J264" i="1"/>
  <c r="U29" i="1" l="1"/>
  <c r="V29" i="1" s="1"/>
  <c r="W29" i="1"/>
  <c r="T29" i="1"/>
  <c r="Q258" i="1"/>
  <c r="Q137" i="1"/>
  <c r="R61" i="1"/>
  <c r="Q61" i="1"/>
  <c r="R57" i="1"/>
  <c r="Q57" i="1"/>
  <c r="Q73" i="1"/>
  <c r="R73" i="1"/>
  <c r="R51" i="1"/>
  <c r="Q51" i="1"/>
  <c r="AF89" i="1"/>
  <c r="AG89" i="1"/>
  <c r="AH89" i="1" s="1"/>
  <c r="AE89" i="1"/>
  <c r="T80" i="1"/>
  <c r="U80" i="1"/>
  <c r="V80" i="1" s="1"/>
  <c r="W80" i="1"/>
  <c r="X80" i="1" s="1"/>
  <c r="Y80" i="1" s="1"/>
  <c r="AF77" i="1"/>
  <c r="AE77" i="1"/>
  <c r="AG77" i="1"/>
  <c r="AH77" i="1" s="1"/>
  <c r="Q260" i="1"/>
  <c r="R260" i="1"/>
  <c r="Q215" i="1"/>
  <c r="R215" i="1"/>
  <c r="R163" i="1"/>
  <c r="Q163" i="1"/>
  <c r="Q160" i="1"/>
  <c r="R160" i="1"/>
  <c r="Q199" i="1"/>
  <c r="R199" i="1"/>
  <c r="Q191" i="1"/>
  <c r="R191" i="1"/>
  <c r="R203" i="1"/>
  <c r="Q203" i="1"/>
  <c r="R257" i="1"/>
  <c r="Q257" i="1"/>
  <c r="Q214" i="1"/>
  <c r="R214" i="1"/>
  <c r="Q194" i="1"/>
  <c r="R194" i="1"/>
  <c r="Q174" i="1"/>
  <c r="R174" i="1"/>
  <c r="Q119" i="1"/>
  <c r="R119" i="1"/>
  <c r="Q111" i="1"/>
  <c r="R111" i="1"/>
  <c r="R122" i="1"/>
  <c r="Q122" i="1"/>
  <c r="R168" i="1"/>
  <c r="Q168" i="1"/>
  <c r="Q164" i="1"/>
  <c r="R164" i="1"/>
  <c r="R102" i="1"/>
  <c r="Q102" i="1"/>
  <c r="Q75" i="1"/>
  <c r="R75" i="1"/>
  <c r="S75" i="1" s="1"/>
  <c r="Q251" i="1"/>
  <c r="R251" i="1"/>
  <c r="Q235" i="1"/>
  <c r="R235" i="1"/>
  <c r="Q200" i="1"/>
  <c r="R200" i="1"/>
  <c r="Q216" i="1"/>
  <c r="R216" i="1"/>
  <c r="Q265" i="1"/>
  <c r="R265" i="1"/>
  <c r="Q79" i="1"/>
  <c r="R79" i="1"/>
  <c r="S79" i="1" s="1"/>
  <c r="Q259" i="1"/>
  <c r="R259" i="1"/>
  <c r="R247" i="1"/>
  <c r="Q247" i="1"/>
  <c r="R233" i="1"/>
  <c r="Q233" i="1"/>
  <c r="Q220" i="1"/>
  <c r="R220" i="1"/>
  <c r="R218" i="1"/>
  <c r="Q218" i="1"/>
  <c r="Q221" i="1"/>
  <c r="R221" i="1"/>
  <c r="Q176" i="1"/>
  <c r="R176" i="1"/>
  <c r="R167" i="1"/>
  <c r="Q167" i="1"/>
  <c r="R147" i="1"/>
  <c r="Q147" i="1"/>
  <c r="Q131" i="1"/>
  <c r="R131" i="1"/>
  <c r="Q130" i="1"/>
  <c r="R130" i="1"/>
  <c r="Q140" i="1"/>
  <c r="R140" i="1"/>
  <c r="R148" i="1"/>
  <c r="Q148" i="1"/>
  <c r="Q110" i="1"/>
  <c r="R110" i="1"/>
  <c r="Q106" i="1"/>
  <c r="R106" i="1"/>
  <c r="Q114" i="1"/>
  <c r="R114" i="1"/>
  <c r="R87" i="1"/>
  <c r="S87" i="1" s="1"/>
  <c r="Q87" i="1"/>
  <c r="Q39" i="1"/>
  <c r="R39" i="1"/>
  <c r="Q34" i="1"/>
  <c r="R34" i="1"/>
  <c r="Q204" i="1"/>
  <c r="R204" i="1"/>
  <c r="Q184" i="1"/>
  <c r="R184" i="1"/>
  <c r="R173" i="1"/>
  <c r="Q173" i="1"/>
  <c r="Q84" i="1"/>
  <c r="R84" i="1"/>
  <c r="S84" i="1" s="1"/>
  <c r="Q154" i="1"/>
  <c r="R154" i="1"/>
  <c r="R128" i="1"/>
  <c r="Q128" i="1"/>
  <c r="U51" i="1"/>
  <c r="V51" i="1" s="1"/>
  <c r="Q166" i="1"/>
  <c r="R166" i="1"/>
  <c r="R127" i="1"/>
  <c r="Q127" i="1"/>
  <c r="Q156" i="1"/>
  <c r="R156" i="1"/>
  <c r="R152" i="1"/>
  <c r="Q152" i="1"/>
  <c r="Q179" i="1"/>
  <c r="R179" i="1"/>
  <c r="R103" i="1"/>
  <c r="Q103" i="1"/>
  <c r="R98" i="1"/>
  <c r="Q98" i="1"/>
  <c r="Q95" i="1"/>
  <c r="R95" i="1"/>
  <c r="R263" i="1"/>
  <c r="Q263" i="1"/>
  <c r="Q254" i="1"/>
  <c r="R254" i="1"/>
  <c r="R227" i="1"/>
  <c r="Q227" i="1"/>
  <c r="Q196" i="1"/>
  <c r="R196" i="1"/>
  <c r="Q124" i="1"/>
  <c r="R124" i="1"/>
  <c r="R83" i="1"/>
  <c r="S83" i="1" s="1"/>
  <c r="Q83" i="1"/>
  <c r="U30" i="1"/>
  <c r="V30" i="1" s="1"/>
  <c r="R217" i="1"/>
  <c r="Q217" i="1"/>
  <c r="Q234" i="1"/>
  <c r="R234" i="1"/>
  <c r="Q181" i="1"/>
  <c r="R181" i="1"/>
  <c r="Q144" i="1"/>
  <c r="R144" i="1"/>
  <c r="Q76" i="1"/>
  <c r="R76" i="1"/>
  <c r="S76" i="1" s="1"/>
  <c r="Q136" i="1"/>
  <c r="R136" i="1"/>
  <c r="R113" i="1"/>
  <c r="Q113" i="1"/>
  <c r="R93" i="1"/>
  <c r="Q93" i="1"/>
  <c r="R158" i="1"/>
  <c r="Q158" i="1"/>
  <c r="R243" i="1"/>
  <c r="Q243" i="1"/>
  <c r="Q219" i="1"/>
  <c r="R219" i="1"/>
  <c r="Q175" i="1"/>
  <c r="R175" i="1"/>
  <c r="R252" i="1"/>
  <c r="Q252" i="1"/>
  <c r="Q224" i="1"/>
  <c r="R224" i="1"/>
  <c r="R187" i="1"/>
  <c r="Q187" i="1"/>
  <c r="Q186" i="1"/>
  <c r="R186" i="1"/>
  <c r="Q159" i="1"/>
  <c r="R159" i="1"/>
  <c r="Q139" i="1"/>
  <c r="R139" i="1"/>
  <c r="R123" i="1"/>
  <c r="Q123" i="1"/>
  <c r="Q134" i="1"/>
  <c r="R134" i="1"/>
  <c r="Q126" i="1"/>
  <c r="R126" i="1"/>
  <c r="Q91" i="1"/>
  <c r="R91" i="1"/>
  <c r="S91" i="1" s="1"/>
  <c r="Q40" i="1"/>
  <c r="R40" i="1"/>
  <c r="R78" i="1"/>
  <c r="S78" i="1" s="1"/>
  <c r="Q78" i="1"/>
  <c r="R37" i="1"/>
  <c r="Q37" i="1"/>
  <c r="R237" i="1"/>
  <c r="Q237" i="1"/>
  <c r="R222" i="1"/>
  <c r="Q222" i="1"/>
  <c r="R188" i="1"/>
  <c r="Q188" i="1"/>
  <c r="R172" i="1"/>
  <c r="Q172" i="1"/>
  <c r="R88" i="1"/>
  <c r="S88" i="1" s="1"/>
  <c r="Q88" i="1"/>
  <c r="Q81" i="1"/>
  <c r="R81" i="1"/>
  <c r="S81" i="1" s="1"/>
  <c r="Q209" i="1"/>
  <c r="R209" i="1"/>
  <c r="R157" i="1"/>
  <c r="Q157" i="1"/>
  <c r="R133" i="1"/>
  <c r="Q133" i="1"/>
  <c r="Q85" i="1"/>
  <c r="R85" i="1"/>
  <c r="S85" i="1" s="1"/>
  <c r="R213" i="1"/>
  <c r="Q213" i="1"/>
  <c r="U56" i="1"/>
  <c r="V56" i="1" s="1"/>
  <c r="X56" i="1" s="1"/>
  <c r="Y56" i="1" s="1"/>
  <c r="Q240" i="1"/>
  <c r="R240" i="1"/>
  <c r="R232" i="1"/>
  <c r="Q232" i="1"/>
  <c r="Q225" i="1"/>
  <c r="R225" i="1"/>
  <c r="R202" i="1"/>
  <c r="Q202" i="1"/>
  <c r="R253" i="1"/>
  <c r="Q253" i="1"/>
  <c r="Q244" i="1"/>
  <c r="R244" i="1"/>
  <c r="Q195" i="1"/>
  <c r="R195" i="1"/>
  <c r="Q236" i="1"/>
  <c r="R236" i="1"/>
  <c r="Q229" i="1"/>
  <c r="R229" i="1"/>
  <c r="Q239" i="1"/>
  <c r="R239" i="1"/>
  <c r="Q206" i="1"/>
  <c r="R206" i="1"/>
  <c r="Q210" i="1"/>
  <c r="R210" i="1"/>
  <c r="Q190" i="1"/>
  <c r="R190" i="1"/>
  <c r="Q205" i="1"/>
  <c r="R205" i="1"/>
  <c r="Q155" i="1"/>
  <c r="R155" i="1"/>
  <c r="Q170" i="1"/>
  <c r="R170" i="1"/>
  <c r="Q115" i="1"/>
  <c r="R115" i="1"/>
  <c r="R107" i="1"/>
  <c r="Q107" i="1"/>
  <c r="R142" i="1"/>
  <c r="Q142" i="1"/>
  <c r="R118" i="1"/>
  <c r="Q118" i="1"/>
  <c r="Q94" i="1"/>
  <c r="R94" i="1"/>
  <c r="R92" i="1"/>
  <c r="Q92" i="1"/>
  <c r="R82" i="1"/>
  <c r="S82" i="1" s="1"/>
  <c r="Q82" i="1"/>
  <c r="Q231" i="1"/>
  <c r="R231" i="1"/>
  <c r="Q245" i="1"/>
  <c r="R245" i="1"/>
  <c r="Q109" i="1"/>
  <c r="R109" i="1"/>
  <c r="R97" i="1"/>
  <c r="Q97" i="1"/>
  <c r="Q90" i="1"/>
  <c r="R90" i="1"/>
  <c r="S90" i="1" s="1"/>
  <c r="Q256" i="1"/>
  <c r="R256" i="1"/>
  <c r="Q249" i="1"/>
  <c r="R249" i="1"/>
  <c r="Q261" i="1"/>
  <c r="R261" i="1"/>
  <c r="Q250" i="1"/>
  <c r="R250" i="1"/>
  <c r="R248" i="1"/>
  <c r="Q248" i="1"/>
  <c r="R228" i="1"/>
  <c r="Q228" i="1"/>
  <c r="Q211" i="1"/>
  <c r="R211" i="1"/>
  <c r="R183" i="1"/>
  <c r="Q183" i="1"/>
  <c r="R178" i="1"/>
  <c r="Q178" i="1"/>
  <c r="Q171" i="1"/>
  <c r="R171" i="1"/>
  <c r="Q151" i="1"/>
  <c r="R151" i="1"/>
  <c r="R143" i="1"/>
  <c r="Q143" i="1"/>
  <c r="R198" i="1"/>
  <c r="Q198" i="1"/>
  <c r="R138" i="1"/>
  <c r="Q138" i="1"/>
  <c r="Q135" i="1"/>
  <c r="R135" i="1"/>
  <c r="R182" i="1"/>
  <c r="Q182" i="1"/>
  <c r="Q99" i="1"/>
  <c r="R99" i="1"/>
  <c r="R36" i="1"/>
  <c r="Q36" i="1"/>
  <c r="Q74" i="1"/>
  <c r="R74" i="1"/>
  <c r="S74" i="1" s="1"/>
  <c r="Q43" i="1"/>
  <c r="R43" i="1"/>
  <c r="Q35" i="1"/>
  <c r="R35" i="1"/>
  <c r="Q86" i="1"/>
  <c r="R86" i="1"/>
  <c r="S86" i="1" s="1"/>
  <c r="R212" i="1"/>
  <c r="Q212" i="1"/>
  <c r="R192" i="1"/>
  <c r="Q192" i="1"/>
  <c r="R153" i="1"/>
  <c r="Q153" i="1"/>
  <c r="R41" i="1"/>
  <c r="Q41" i="1"/>
  <c r="Q33" i="1"/>
  <c r="R33" i="1"/>
  <c r="Q226" i="1"/>
  <c r="R226" i="1"/>
  <c r="R207" i="1"/>
  <c r="Q207" i="1"/>
  <c r="Q165" i="1"/>
  <c r="R165" i="1"/>
  <c r="Q100" i="1"/>
  <c r="R100" i="1"/>
  <c r="Q121" i="1"/>
  <c r="R121" i="1"/>
  <c r="R117" i="1"/>
  <c r="Q117" i="1"/>
  <c r="Q32" i="1"/>
  <c r="R32" i="1"/>
  <c r="AE50" i="1"/>
  <c r="AE30" i="1"/>
  <c r="T69" i="1"/>
  <c r="W69" i="1"/>
  <c r="V61" i="1"/>
  <c r="T61" i="1"/>
  <c r="W61" i="1"/>
  <c r="W53" i="1"/>
  <c r="W73" i="1"/>
  <c r="V73" i="1"/>
  <c r="T72" i="1"/>
  <c r="V65" i="1"/>
  <c r="T65" i="1"/>
  <c r="V64" i="1"/>
  <c r="X64" i="1" s="1"/>
  <c r="Y64" i="1" s="1"/>
  <c r="W55" i="1"/>
  <c r="V55" i="1"/>
  <c r="V52" i="1"/>
  <c r="W52" i="1"/>
  <c r="T52" i="1"/>
  <c r="W72" i="1"/>
  <c r="W71" i="1"/>
  <c r="X71" i="1" s="1"/>
  <c r="Y71" i="1" s="1"/>
  <c r="V71" i="1"/>
  <c r="T71" i="1"/>
  <c r="T70" i="1"/>
  <c r="V70" i="1"/>
  <c r="W70" i="1"/>
  <c r="X70" i="1" s="1"/>
  <c r="Y70" i="1" s="1"/>
  <c r="T68" i="1"/>
  <c r="V68" i="1"/>
  <c r="X68" i="1" s="1"/>
  <c r="Y68" i="1" s="1"/>
  <c r="T67" i="1"/>
  <c r="V67" i="1"/>
  <c r="X67" i="1" s="1"/>
  <c r="Y67" i="1" s="1"/>
  <c r="W66" i="1"/>
  <c r="X66" i="1" s="1"/>
  <c r="T66" i="1"/>
  <c r="V66" i="1"/>
  <c r="W65" i="1"/>
  <c r="T64" i="1"/>
  <c r="W63" i="1"/>
  <c r="X63" i="1" s="1"/>
  <c r="Y63" i="1" s="1"/>
  <c r="V63" i="1"/>
  <c r="T63" i="1"/>
  <c r="W62" i="1"/>
  <c r="V62" i="1"/>
  <c r="T62" i="1"/>
  <c r="V59" i="1"/>
  <c r="W59" i="1"/>
  <c r="T59" i="1"/>
  <c r="T54" i="1"/>
  <c r="V54" i="1"/>
  <c r="W54" i="1"/>
  <c r="V57" i="1"/>
  <c r="W57" i="1"/>
  <c r="T57" i="1"/>
  <c r="T58" i="1"/>
  <c r="V58" i="1"/>
  <c r="W58" i="1"/>
  <c r="W60" i="1"/>
  <c r="V60" i="1"/>
  <c r="T60" i="1"/>
  <c r="T51" i="1"/>
  <c r="T55" i="1"/>
  <c r="AH38" i="1"/>
  <c r="AH35" i="1"/>
  <c r="AH34" i="1"/>
  <c r="AH37" i="1"/>
  <c r="AH36" i="1"/>
  <c r="AH32" i="1"/>
  <c r="AH33" i="1"/>
  <c r="X30" i="1"/>
  <c r="AG30" i="1" l="1"/>
  <c r="Y30" i="1"/>
  <c r="AG66" i="1"/>
  <c r="AH66" i="1" s="1"/>
  <c r="Y66" i="1"/>
  <c r="AF56" i="1"/>
  <c r="AG56" i="1"/>
  <c r="AH56" i="1" s="1"/>
  <c r="AE56" i="1"/>
  <c r="X54" i="1"/>
  <c r="Y54" i="1" s="1"/>
  <c r="X61" i="1"/>
  <c r="Y61" i="1" s="1"/>
  <c r="AF66" i="1"/>
  <c r="T90" i="1"/>
  <c r="W90" i="1"/>
  <c r="U90" i="1"/>
  <c r="V90" i="1" s="1"/>
  <c r="T88" i="1"/>
  <c r="W88" i="1"/>
  <c r="U88" i="1"/>
  <c r="V88" i="1" s="1"/>
  <c r="W91" i="1"/>
  <c r="U91" i="1"/>
  <c r="V91" i="1" s="1"/>
  <c r="T91" i="1"/>
  <c r="T87" i="1"/>
  <c r="W87" i="1"/>
  <c r="U87" i="1"/>
  <c r="V87" i="1" s="1"/>
  <c r="U75" i="1"/>
  <c r="V75" i="1" s="1"/>
  <c r="W75" i="1"/>
  <c r="T75" i="1"/>
  <c r="AG80" i="1"/>
  <c r="AH80" i="1" s="1"/>
  <c r="AF80" i="1"/>
  <c r="AE80" i="1"/>
  <c r="U82" i="1"/>
  <c r="V82" i="1" s="1"/>
  <c r="T82" i="1"/>
  <c r="W82" i="1"/>
  <c r="X55" i="1"/>
  <c r="Y55" i="1" s="1"/>
  <c r="W74" i="1"/>
  <c r="X74" i="1" s="1"/>
  <c r="Y74" i="1" s="1"/>
  <c r="U74" i="1"/>
  <c r="V74" i="1" s="1"/>
  <c r="T74" i="1"/>
  <c r="U81" i="1"/>
  <c r="V81" i="1" s="1"/>
  <c r="T81" i="1"/>
  <c r="W81" i="1"/>
  <c r="X81" i="1" s="1"/>
  <c r="Y81" i="1" s="1"/>
  <c r="W78" i="1"/>
  <c r="X78" i="1" s="1"/>
  <c r="Y78" i="1" s="1"/>
  <c r="U78" i="1"/>
  <c r="V78" i="1" s="1"/>
  <c r="T78" i="1"/>
  <c r="T83" i="1"/>
  <c r="U83" i="1"/>
  <c r="V83" i="1" s="1"/>
  <c r="W83" i="1"/>
  <c r="X72" i="1"/>
  <c r="Y72" i="1" s="1"/>
  <c r="X60" i="1"/>
  <c r="Y60" i="1" s="1"/>
  <c r="X57" i="1"/>
  <c r="Y57" i="1" s="1"/>
  <c r="X62" i="1"/>
  <c r="Y62" i="1" s="1"/>
  <c r="X65" i="1"/>
  <c r="X73" i="1"/>
  <c r="Y73" i="1" s="1"/>
  <c r="X69" i="1"/>
  <c r="Y69" i="1" s="1"/>
  <c r="AE66" i="1"/>
  <c r="X51" i="1"/>
  <c r="Y51" i="1" s="1"/>
  <c r="AE51" i="1" s="1"/>
  <c r="W84" i="1"/>
  <c r="U84" i="1"/>
  <c r="V84" i="1" s="1"/>
  <c r="T84" i="1"/>
  <c r="W86" i="1"/>
  <c r="X86" i="1" s="1"/>
  <c r="Y86" i="1" s="1"/>
  <c r="T86" i="1"/>
  <c r="U86" i="1"/>
  <c r="V86" i="1" s="1"/>
  <c r="X58" i="1"/>
  <c r="Y58" i="1" s="1"/>
  <c r="X59" i="1"/>
  <c r="Y59" i="1" s="1"/>
  <c r="X52" i="1"/>
  <c r="Y52" i="1" s="1"/>
  <c r="X53" i="1"/>
  <c r="W85" i="1"/>
  <c r="U85" i="1"/>
  <c r="V85" i="1" s="1"/>
  <c r="T85" i="1"/>
  <c r="T76" i="1"/>
  <c r="U76" i="1"/>
  <c r="V76" i="1" s="1"/>
  <c r="W76" i="1"/>
  <c r="T79" i="1"/>
  <c r="W79" i="1"/>
  <c r="X79" i="1" s="1"/>
  <c r="Y79" i="1" s="1"/>
  <c r="U79" i="1"/>
  <c r="V79" i="1" s="1"/>
  <c r="AG51" i="1"/>
  <c r="AE53" i="1"/>
  <c r="AF53" i="1"/>
  <c r="AF30" i="1"/>
  <c r="AF65" i="1"/>
  <c r="AE65" i="1"/>
  <c r="X31" i="1"/>
  <c r="Y31" i="1" s="1"/>
  <c r="X29" i="1"/>
  <c r="Y29" i="1" s="1"/>
  <c r="AH30" i="1"/>
  <c r="AG53" i="1" l="1"/>
  <c r="AH53" i="1" s="1"/>
  <c r="Y53" i="1"/>
  <c r="AG65" i="1"/>
  <c r="AH65" i="1" s="1"/>
  <c r="Y65" i="1"/>
  <c r="X83" i="1"/>
  <c r="Y83" i="1" s="1"/>
  <c r="AE78" i="1"/>
  <c r="AG78" i="1"/>
  <c r="AH78" i="1" s="1"/>
  <c r="AF78" i="1"/>
  <c r="X75" i="1"/>
  <c r="Y75" i="1" s="1"/>
  <c r="AF61" i="1"/>
  <c r="AE61" i="1"/>
  <c r="AG61" i="1"/>
  <c r="AH61" i="1" s="1"/>
  <c r="AF74" i="1"/>
  <c r="AE74" i="1"/>
  <c r="AG74" i="1"/>
  <c r="AH74" i="1" s="1"/>
  <c r="AG79" i="1"/>
  <c r="AH79" i="1" s="1"/>
  <c r="AE79" i="1"/>
  <c r="AF79" i="1"/>
  <c r="AG59" i="1"/>
  <c r="AH59" i="1" s="1"/>
  <c r="AE59" i="1"/>
  <c r="AF59" i="1"/>
  <c r="AF69" i="1"/>
  <c r="AE69" i="1"/>
  <c r="AG69" i="1"/>
  <c r="AH69" i="1" s="1"/>
  <c r="X91" i="1"/>
  <c r="Y91" i="1" s="1"/>
  <c r="X90" i="1"/>
  <c r="Y90" i="1" s="1"/>
  <c r="AE86" i="1"/>
  <c r="AG86" i="1"/>
  <c r="AH86" i="1" s="1"/>
  <c r="AF86" i="1"/>
  <c r="AF51" i="1"/>
  <c r="X76" i="1"/>
  <c r="Y76" i="1" s="1"/>
  <c r="X85" i="1"/>
  <c r="Y85" i="1" s="1"/>
  <c r="X82" i="1"/>
  <c r="Y82" i="1" s="1"/>
  <c r="X87" i="1"/>
  <c r="Y87" i="1" s="1"/>
  <c r="AF81" i="1"/>
  <c r="AG81" i="1"/>
  <c r="AH81" i="1" s="1"/>
  <c r="AE81" i="1"/>
  <c r="X84" i="1"/>
  <c r="Y84" i="1" s="1"/>
  <c r="X88" i="1"/>
  <c r="Y88" i="1" s="1"/>
  <c r="AE52" i="1"/>
  <c r="AG52" i="1"/>
  <c r="AF52" i="1"/>
  <c r="AG54" i="1"/>
  <c r="AH54" i="1" s="1"/>
  <c r="AF54" i="1"/>
  <c r="AE54" i="1"/>
  <c r="AE68" i="1"/>
  <c r="AG68" i="1"/>
  <c r="AH68" i="1" s="1"/>
  <c r="AF68" i="1"/>
  <c r="AG64" i="1"/>
  <c r="AH64" i="1" s="1"/>
  <c r="AE64" i="1"/>
  <c r="AF64" i="1"/>
  <c r="AF58" i="1"/>
  <c r="AE58" i="1"/>
  <c r="AG58" i="1"/>
  <c r="AH58" i="1" s="1"/>
  <c r="AE62" i="1"/>
  <c r="AG62" i="1"/>
  <c r="AH62" i="1" s="1"/>
  <c r="AF62" i="1"/>
  <c r="AF31" i="1"/>
  <c r="AE31" i="1"/>
  <c r="AG31" i="1"/>
  <c r="AH31" i="1" s="1"/>
  <c r="AG55" i="1"/>
  <c r="AH55" i="1" s="1"/>
  <c r="AE55" i="1"/>
  <c r="AF55" i="1"/>
  <c r="AG73" i="1"/>
  <c r="AF73" i="1"/>
  <c r="AE73" i="1"/>
  <c r="AF70" i="1"/>
  <c r="AG70" i="1"/>
  <c r="AH70" i="1" s="1"/>
  <c r="AE70" i="1"/>
  <c r="AG63" i="1"/>
  <c r="AH63" i="1" s="1"/>
  <c r="AF63" i="1"/>
  <c r="AE63" i="1"/>
  <c r="AE71" i="1"/>
  <c r="AG71" i="1"/>
  <c r="AH71" i="1" s="1"/>
  <c r="AF71" i="1"/>
  <c r="AE72" i="1"/>
  <c r="AG72" i="1"/>
  <c r="AH72" i="1" s="1"/>
  <c r="AF72" i="1"/>
  <c r="AF57" i="1"/>
  <c r="AE57" i="1"/>
  <c r="AG57" i="1"/>
  <c r="AH57" i="1" s="1"/>
  <c r="AH51" i="1"/>
  <c r="AH73" i="1"/>
  <c r="AH52" i="1"/>
  <c r="AG88" i="1" l="1"/>
  <c r="AH88" i="1" s="1"/>
  <c r="AE88" i="1"/>
  <c r="AF88" i="1"/>
  <c r="AE87" i="1"/>
  <c r="AF87" i="1"/>
  <c r="AG87" i="1"/>
  <c r="AH87" i="1" s="1"/>
  <c r="AG75" i="1"/>
  <c r="AH75" i="1" s="1"/>
  <c r="AF75" i="1"/>
  <c r="AE75" i="1"/>
  <c r="AE84" i="1"/>
  <c r="AG84" i="1"/>
  <c r="AH84" i="1" s="1"/>
  <c r="AF84" i="1"/>
  <c r="AE82" i="1"/>
  <c r="AG82" i="1"/>
  <c r="AH82" i="1" s="1"/>
  <c r="AF82" i="1"/>
  <c r="AG85" i="1"/>
  <c r="AH85" i="1" s="1"/>
  <c r="AF85" i="1"/>
  <c r="AE85" i="1"/>
  <c r="AF76" i="1"/>
  <c r="AE76" i="1"/>
  <c r="AG76" i="1"/>
  <c r="AH76" i="1" s="1"/>
  <c r="AG90" i="1"/>
  <c r="AH90" i="1" s="1"/>
  <c r="AF90" i="1"/>
  <c r="AE90" i="1"/>
  <c r="AG91" i="1"/>
  <c r="AH91" i="1" s="1"/>
  <c r="AE91" i="1"/>
  <c r="AF91" i="1"/>
  <c r="AE83" i="1"/>
  <c r="AF83" i="1"/>
  <c r="AG83" i="1"/>
  <c r="AH83" i="1" s="1"/>
  <c r="AF29" i="1"/>
  <c r="AE29" i="1"/>
  <c r="AG29" i="1"/>
  <c r="AH29" i="1" s="1"/>
  <c r="AF60" i="1"/>
  <c r="AG60" i="1"/>
  <c r="AH60" i="1" s="1"/>
  <c r="AE60" i="1"/>
  <c r="AF67" i="1"/>
  <c r="AE67" i="1"/>
  <c r="AG67" i="1"/>
  <c r="AH67" i="1" s="1"/>
  <c r="F13" i="1" l="1"/>
  <c r="F12" i="1"/>
  <c r="F14" i="1"/>
  <c r="F15" i="1" l="1"/>
</calcChain>
</file>

<file path=xl/sharedStrings.xml><?xml version="1.0" encoding="utf-8"?>
<sst xmlns="http://schemas.openxmlformats.org/spreadsheetml/2006/main" count="464" uniqueCount="447">
  <si>
    <t>1 Vlaams jeugdwerk - Prijslijst I</t>
  </si>
  <si>
    <t>CJT vzw - De Iep</t>
  </si>
  <si>
    <t>2 Waals en buitenlands jeugdwerk</t>
  </si>
  <si>
    <t>CJT vzw - De Lork</t>
  </si>
  <si>
    <t>3 Scholen - Prijslijst III</t>
  </si>
  <si>
    <t>CJT vzw - Het Laathof</t>
  </si>
  <si>
    <t>4 Andere jeugd - Prijslijst II</t>
  </si>
  <si>
    <t>CJT vzw - Midwester</t>
  </si>
  <si>
    <t xml:space="preserve">5 Volwassenengroep - Prijslijst IV </t>
  </si>
  <si>
    <t>CJT vzw - Ten Berg</t>
  </si>
  <si>
    <t>tenberg@cjt.be</t>
  </si>
  <si>
    <t>CJT vzw - Verloren Bos</t>
  </si>
  <si>
    <t>Aanwezigheidslijst</t>
  </si>
  <si>
    <t>(zowel begeleiding als deelnemers invullen - enkel de roze velden zijn in te vullen)</t>
  </si>
  <si>
    <t>Ja</t>
  </si>
  <si>
    <t>Groepsnaam :</t>
  </si>
  <si>
    <t>Ter informatie</t>
  </si>
  <si>
    <t>Neen</t>
  </si>
  <si>
    <t>De Burcht</t>
  </si>
  <si>
    <t>We registreren en bewaren de persoonsgegevens van de aanwezige personen enkel voor doelstellingen van intern administratief beheer om de wettelijke plicht te vervullen die ons werd opgelegd bij de wet van 1 maart 2007 houdende diverse bepalingen (B.S. 14 maart 2007) en het K.B. van 27 april 2007 betreffende de registratie en de controle van reizigers die verblijven in een toeristische verblijfsaccommodatie (B.S. 18 mei 2007).</t>
  </si>
  <si>
    <t>De Schildknaap</t>
  </si>
  <si>
    <t>Domein</t>
  </si>
  <si>
    <t>verblijft in</t>
  </si>
  <si>
    <t>Aard van de groep</t>
  </si>
  <si>
    <t>Verblijfsperiode</t>
  </si>
  <si>
    <t>Aankomstdatum</t>
  </si>
  <si>
    <t>Vertrekdatum</t>
  </si>
  <si>
    <t>Totaal -18 jaringen</t>
  </si>
  <si>
    <t>Totaal -31 jaringen</t>
  </si>
  <si>
    <t>Totaal +31 jaringen</t>
  </si>
  <si>
    <t>Groepsverantwoordelijke</t>
  </si>
  <si>
    <t>Naam</t>
  </si>
  <si>
    <t>GSMnr tijdens het verblijf</t>
  </si>
  <si>
    <t>Deze lijst dien je ten laatste op de dag van aankomst af te geven aan de centrumverantwoordelijke.</t>
  </si>
  <si>
    <t>Meer info op www.cjt.be/privacy</t>
  </si>
  <si>
    <t>Invullen van links naar rechts.</t>
  </si>
  <si>
    <t>BEGELEIDERS</t>
  </si>
  <si>
    <t>Aankomst</t>
  </si>
  <si>
    <t>Vertrek</t>
  </si>
  <si>
    <t>Nr</t>
  </si>
  <si>
    <t>Voornaam</t>
  </si>
  <si>
    <t>Familienaam</t>
  </si>
  <si>
    <t>-16 jaar</t>
  </si>
  <si>
    <t>Land</t>
  </si>
  <si>
    <t>DEELNEMERS</t>
  </si>
  <si>
    <t>Bergstraat 16</t>
  </si>
  <si>
    <t>9820 Merelbeke</t>
  </si>
  <si>
    <t>Landcode</t>
  </si>
  <si>
    <t>BE</t>
  </si>
  <si>
    <t>België</t>
  </si>
  <si>
    <t>NL</t>
  </si>
  <si>
    <t>Nederland</t>
  </si>
  <si>
    <t>GB</t>
  </si>
  <si>
    <t>Verenigd Koninkrijk</t>
  </si>
  <si>
    <t>DE</t>
  </si>
  <si>
    <t>Duitsland</t>
  </si>
  <si>
    <t>AF</t>
  </si>
  <si>
    <t>Afghanistan</t>
  </si>
  <si>
    <t>AL</t>
  </si>
  <si>
    <t>Albanië</t>
  </si>
  <si>
    <t>DZ</t>
  </si>
  <si>
    <t>Algerije</t>
  </si>
  <si>
    <t>AD</t>
  </si>
  <si>
    <t>Andorra</t>
  </si>
  <si>
    <t>AO</t>
  </si>
  <si>
    <t>Angola</t>
  </si>
  <si>
    <t>AG</t>
  </si>
  <si>
    <t>Antigua en Barbuda</t>
  </si>
  <si>
    <t>AR</t>
  </si>
  <si>
    <t>Argentinië</t>
  </si>
  <si>
    <t>AM</t>
  </si>
  <si>
    <t>Armenië</t>
  </si>
  <si>
    <t>AU</t>
  </si>
  <si>
    <t>Australië</t>
  </si>
  <si>
    <t>AZ</t>
  </si>
  <si>
    <t>Azerbeidzjan</t>
  </si>
  <si>
    <t>BS</t>
  </si>
  <si>
    <t>Bahama's</t>
  </si>
  <si>
    <t>BH</t>
  </si>
  <si>
    <t>Bahrein</t>
  </si>
  <si>
    <t>BD</t>
  </si>
  <si>
    <t>Bangladesh</t>
  </si>
  <si>
    <t>BB</t>
  </si>
  <si>
    <t>Barbados</t>
  </si>
  <si>
    <t>BY</t>
  </si>
  <si>
    <t>Belarus</t>
  </si>
  <si>
    <t>BZ</t>
  </si>
  <si>
    <t>Belize</t>
  </si>
  <si>
    <t>BJ</t>
  </si>
  <si>
    <t>Benin</t>
  </si>
  <si>
    <t>BT</t>
  </si>
  <si>
    <t>Bhutan</t>
  </si>
  <si>
    <t>BO</t>
  </si>
  <si>
    <t>Bolivië</t>
  </si>
  <si>
    <t>BA</t>
  </si>
  <si>
    <t>Bosnië-Herzegovina</t>
  </si>
  <si>
    <t>BW</t>
  </si>
  <si>
    <t>Botswana</t>
  </si>
  <si>
    <t>BR</t>
  </si>
  <si>
    <t>Brazilië</t>
  </si>
  <si>
    <t>BN</t>
  </si>
  <si>
    <t>Brunei</t>
  </si>
  <si>
    <t>BG</t>
  </si>
  <si>
    <t>Bulgarije</t>
  </si>
  <si>
    <t>BF</t>
  </si>
  <si>
    <t>Burkina Faso</t>
  </si>
  <si>
    <t>BI</t>
  </si>
  <si>
    <t>Burundi</t>
  </si>
  <si>
    <t>KH</t>
  </si>
  <si>
    <t>Cambodja</t>
  </si>
  <si>
    <t>CA</t>
  </si>
  <si>
    <t>Canada</t>
  </si>
  <si>
    <t>CF</t>
  </si>
  <si>
    <t>Centrafrika</t>
  </si>
  <si>
    <t>CL</t>
  </si>
  <si>
    <t>Chili</t>
  </si>
  <si>
    <t>CN</t>
  </si>
  <si>
    <t>China</t>
  </si>
  <si>
    <t>CO</t>
  </si>
  <si>
    <t>Colombia</t>
  </si>
  <si>
    <t>KM</t>
  </si>
  <si>
    <t>Comoren</t>
  </si>
  <si>
    <t>CG</t>
  </si>
  <si>
    <t>Congo-Brazza</t>
  </si>
  <si>
    <t>CD</t>
  </si>
  <si>
    <t>Congo-Kinshasa</t>
  </si>
  <si>
    <t>CR</t>
  </si>
  <si>
    <t>Costa Rica</t>
  </si>
  <si>
    <t>CU</t>
  </si>
  <si>
    <t>Cuba</t>
  </si>
  <si>
    <t>CY</t>
  </si>
  <si>
    <t>Cyprus</t>
  </si>
  <si>
    <t>DK</t>
  </si>
  <si>
    <t>Denemarken</t>
  </si>
  <si>
    <t>DJ</t>
  </si>
  <si>
    <t>Djibouti</t>
  </si>
  <si>
    <t>DM</t>
  </si>
  <si>
    <t>Dominica</t>
  </si>
  <si>
    <t>DO</t>
  </si>
  <si>
    <t>Dominicaanse Rep.</t>
  </si>
  <si>
    <t>EC</t>
  </si>
  <si>
    <t>Ecuador</t>
  </si>
  <si>
    <t>EG</t>
  </si>
  <si>
    <t>Egypte</t>
  </si>
  <si>
    <t>SV</t>
  </si>
  <si>
    <t>El Salvador</t>
  </si>
  <si>
    <t>GQ</t>
  </si>
  <si>
    <t>Equatoriaal-Guinea</t>
  </si>
  <si>
    <t>ER</t>
  </si>
  <si>
    <t>Eritrea</t>
  </si>
  <si>
    <t>EE</t>
  </si>
  <si>
    <t>Estland</t>
  </si>
  <si>
    <t>ET</t>
  </si>
  <si>
    <t>Ethiopië</t>
  </si>
  <si>
    <t>FJ</t>
  </si>
  <si>
    <t>Fiji</t>
  </si>
  <si>
    <t>PH</t>
  </si>
  <si>
    <t>Filipijnen</t>
  </si>
  <si>
    <t>FI</t>
  </si>
  <si>
    <t>Finland</t>
  </si>
  <si>
    <t>FR</t>
  </si>
  <si>
    <t>Frankrijk</t>
  </si>
  <si>
    <t>GA</t>
  </si>
  <si>
    <t>Gabon</t>
  </si>
  <si>
    <t>GM</t>
  </si>
  <si>
    <t>Gambia</t>
  </si>
  <si>
    <t>GE</t>
  </si>
  <si>
    <t>Georgië</t>
  </si>
  <si>
    <t>GH</t>
  </si>
  <si>
    <t>Ghana</t>
  </si>
  <si>
    <t>GD</t>
  </si>
  <si>
    <t>Grenada</t>
  </si>
  <si>
    <t>GR</t>
  </si>
  <si>
    <t>Griekenland</t>
  </si>
  <si>
    <t>GT</t>
  </si>
  <si>
    <t>Guatemala</t>
  </si>
  <si>
    <t>GN</t>
  </si>
  <si>
    <t>Guinea</t>
  </si>
  <si>
    <t>GW</t>
  </si>
  <si>
    <t>Guinee-Bissau</t>
  </si>
  <si>
    <t>GY</t>
  </si>
  <si>
    <t>Guyana</t>
  </si>
  <si>
    <t>HT</t>
  </si>
  <si>
    <t>Haïti</t>
  </si>
  <si>
    <t>VA</t>
  </si>
  <si>
    <t>Heilige Stoel (Vaticaan)</t>
  </si>
  <si>
    <t>HN</t>
  </si>
  <si>
    <t>Honduras</t>
  </si>
  <si>
    <t>HU</t>
  </si>
  <si>
    <t>Hongarije</t>
  </si>
  <si>
    <t>IE</t>
  </si>
  <si>
    <t>Ierland</t>
  </si>
  <si>
    <t>IS</t>
  </si>
  <si>
    <t>IJsland</t>
  </si>
  <si>
    <t>IN</t>
  </si>
  <si>
    <t>India</t>
  </si>
  <si>
    <t>ID</t>
  </si>
  <si>
    <t>Indonesië</t>
  </si>
  <si>
    <t>IQ</t>
  </si>
  <si>
    <t>Irak</t>
  </si>
  <si>
    <t>IR</t>
  </si>
  <si>
    <t>Iran</t>
  </si>
  <si>
    <t>IL</t>
  </si>
  <si>
    <t>Israël</t>
  </si>
  <si>
    <t>IT</t>
  </si>
  <si>
    <t>Italië</t>
  </si>
  <si>
    <t>CI</t>
  </si>
  <si>
    <t>Ivoorkust</t>
  </si>
  <si>
    <t>JM</t>
  </si>
  <si>
    <t>Jamaica</t>
  </si>
  <si>
    <t>JP</t>
  </si>
  <si>
    <t>Japan</t>
  </si>
  <si>
    <t>YE</t>
  </si>
  <si>
    <t>Jemen</t>
  </si>
  <si>
    <t>JO</t>
  </si>
  <si>
    <t>Jordanië</t>
  </si>
  <si>
    <t>CV</t>
  </si>
  <si>
    <t>Kaapverdië</t>
  </si>
  <si>
    <t>CM</t>
  </si>
  <si>
    <t>Kameroen</t>
  </si>
  <si>
    <t>KZ</t>
  </si>
  <si>
    <t>Kazachstan</t>
  </si>
  <si>
    <t>KE</t>
  </si>
  <si>
    <t>Kenia</t>
  </si>
  <si>
    <t>KG</t>
  </si>
  <si>
    <t>Kirgizstan</t>
  </si>
  <si>
    <t>KI</t>
  </si>
  <si>
    <t>Kiribati</t>
  </si>
  <si>
    <t>KW</t>
  </si>
  <si>
    <t>Koeweit</t>
  </si>
  <si>
    <t>HR</t>
  </si>
  <si>
    <t>Kroatië</t>
  </si>
  <si>
    <t>LA</t>
  </si>
  <si>
    <t>Laos</t>
  </si>
  <si>
    <t>LS</t>
  </si>
  <si>
    <t>Lesotho</t>
  </si>
  <si>
    <t>LV</t>
  </si>
  <si>
    <t>Letland</t>
  </si>
  <si>
    <t>LB</t>
  </si>
  <si>
    <t>Libanon</t>
  </si>
  <si>
    <t>LR</t>
  </si>
  <si>
    <t>Liberia</t>
  </si>
  <si>
    <t>LY</t>
  </si>
  <si>
    <t>Libië</t>
  </si>
  <si>
    <t>LI</t>
  </si>
  <si>
    <t>Liechtenstein</t>
  </si>
  <si>
    <t>LT</t>
  </si>
  <si>
    <t>Litouwen</t>
  </si>
  <si>
    <t>LU</t>
  </si>
  <si>
    <t>Luxemburg</t>
  </si>
  <si>
    <t>MK</t>
  </si>
  <si>
    <t>Macedonië</t>
  </si>
  <si>
    <t>MG</t>
  </si>
  <si>
    <t>Madagaskar</t>
  </si>
  <si>
    <t>MW</t>
  </si>
  <si>
    <t>Malawi</t>
  </si>
  <si>
    <t>MV</t>
  </si>
  <si>
    <t>Maldiven</t>
  </si>
  <si>
    <t>MY</t>
  </si>
  <si>
    <t>Maleisië</t>
  </si>
  <si>
    <t>ML</t>
  </si>
  <si>
    <t>Mali</t>
  </si>
  <si>
    <t>MT</t>
  </si>
  <si>
    <t>Malta</t>
  </si>
  <si>
    <t>MA</t>
  </si>
  <si>
    <t>Marokko</t>
  </si>
  <si>
    <t>MH</t>
  </si>
  <si>
    <t>Marshall</t>
  </si>
  <si>
    <t>MR</t>
  </si>
  <si>
    <t>Mauritanië</t>
  </si>
  <si>
    <t>MU</t>
  </si>
  <si>
    <t>Mauritius</t>
  </si>
  <si>
    <t>MX</t>
  </si>
  <si>
    <t>Mexico</t>
  </si>
  <si>
    <t>FM</t>
  </si>
  <si>
    <t>Micronesia</t>
  </si>
  <si>
    <t>MD</t>
  </si>
  <si>
    <t>Moldavië</t>
  </si>
  <si>
    <t>MC</t>
  </si>
  <si>
    <t>Monaco</t>
  </si>
  <si>
    <t>MN</t>
  </si>
  <si>
    <t>Mongolië</t>
  </si>
  <si>
    <t>ME</t>
  </si>
  <si>
    <t>Montenegro</t>
  </si>
  <si>
    <t>MZ</t>
  </si>
  <si>
    <t>Mozambique</t>
  </si>
  <si>
    <t>MM</t>
  </si>
  <si>
    <t>Myanmar</t>
  </si>
  <si>
    <t>NA</t>
  </si>
  <si>
    <t>Namibië</t>
  </si>
  <si>
    <t>NR</t>
  </si>
  <si>
    <t>Nauru</t>
  </si>
  <si>
    <t>NP</t>
  </si>
  <si>
    <t>Nepal</t>
  </si>
  <si>
    <t>NI</t>
  </si>
  <si>
    <t>Nicaragua</t>
  </si>
  <si>
    <t>NZ</t>
  </si>
  <si>
    <t>Nieuw-Zeeland</t>
  </si>
  <si>
    <t>NE</t>
  </si>
  <si>
    <t>Niger</t>
  </si>
  <si>
    <t>NG</t>
  </si>
  <si>
    <t>Nigeria</t>
  </si>
  <si>
    <t>KP</t>
  </si>
  <si>
    <t>Noord-Korea</t>
  </si>
  <si>
    <t>NO</t>
  </si>
  <si>
    <t>Noorwegen</t>
  </si>
  <si>
    <t>UA</t>
  </si>
  <si>
    <t>Oekraïne</t>
  </si>
  <si>
    <t>UZ</t>
  </si>
  <si>
    <t>Oezbekistan</t>
  </si>
  <si>
    <t>OM</t>
  </si>
  <si>
    <t>Oman</t>
  </si>
  <si>
    <t>XX</t>
  </si>
  <si>
    <t>Onbepaald</t>
  </si>
  <si>
    <t>AT</t>
  </si>
  <si>
    <t>Oostenrijk</t>
  </si>
  <si>
    <t>PK</t>
  </si>
  <si>
    <t>Pakistan</t>
  </si>
  <si>
    <t>PW</t>
  </si>
  <si>
    <t>Palau</t>
  </si>
  <si>
    <t>PS</t>
  </si>
  <si>
    <t>Palestina</t>
  </si>
  <si>
    <t>PA</t>
  </si>
  <si>
    <t>Panama</t>
  </si>
  <si>
    <t>PG</t>
  </si>
  <si>
    <t>Papoea-Nieuw-Guinea</t>
  </si>
  <si>
    <t>PY</t>
  </si>
  <si>
    <t>Paraguay</t>
  </si>
  <si>
    <t>PE</t>
  </si>
  <si>
    <t>Peru</t>
  </si>
  <si>
    <t>PL</t>
  </si>
  <si>
    <t>Polen</t>
  </si>
  <si>
    <t>PT</t>
  </si>
  <si>
    <t>Portugal</t>
  </si>
  <si>
    <t>QA</t>
  </si>
  <si>
    <t>Qatar</t>
  </si>
  <si>
    <t>RO</t>
  </si>
  <si>
    <t>Roemenië</t>
  </si>
  <si>
    <t>RU</t>
  </si>
  <si>
    <t>Rusland</t>
  </si>
  <si>
    <t>RW</t>
  </si>
  <si>
    <t>Rwanda</t>
  </si>
  <si>
    <t>KN</t>
  </si>
  <si>
    <t>Saint Kitts en Nevis</t>
  </si>
  <si>
    <t>LC</t>
  </si>
  <si>
    <t>Saint Lucia</t>
  </si>
  <si>
    <t>VC</t>
  </si>
  <si>
    <t>Saint Vincent en de Grenadines</t>
  </si>
  <si>
    <t>SB</t>
  </si>
  <si>
    <t>Salomon</t>
  </si>
  <si>
    <t>WS</t>
  </si>
  <si>
    <t>Samoa</t>
  </si>
  <si>
    <t>SM</t>
  </si>
  <si>
    <t>San Marino</t>
  </si>
  <si>
    <t>ST</t>
  </si>
  <si>
    <t>São Tomé en Príncipe</t>
  </si>
  <si>
    <t>SA</t>
  </si>
  <si>
    <t>Saudi-Arabië</t>
  </si>
  <si>
    <t>SN</t>
  </si>
  <si>
    <t>Senegal</t>
  </si>
  <si>
    <t>RS</t>
  </si>
  <si>
    <t>Servië</t>
  </si>
  <si>
    <t>SC</t>
  </si>
  <si>
    <t>Seychellen</t>
  </si>
  <si>
    <t>SL</t>
  </si>
  <si>
    <t>Sierra Leone</t>
  </si>
  <si>
    <t>SG</t>
  </si>
  <si>
    <t>Singapore</t>
  </si>
  <si>
    <t>SI</t>
  </si>
  <si>
    <t>Slovenië</t>
  </si>
  <si>
    <t>SK</t>
  </si>
  <si>
    <t>Slowakije</t>
  </si>
  <si>
    <t>SD</t>
  </si>
  <si>
    <t>Soedan</t>
  </si>
  <si>
    <t>SO</t>
  </si>
  <si>
    <t>Somalië</t>
  </si>
  <si>
    <t>ES</t>
  </si>
  <si>
    <t>Spanje</t>
  </si>
  <si>
    <t>LK</t>
  </si>
  <si>
    <t>Sri Lanka</t>
  </si>
  <si>
    <t>SR</t>
  </si>
  <si>
    <t>Suriname</t>
  </si>
  <si>
    <t>SZ</t>
  </si>
  <si>
    <t>Swaziland (Ngwane)</t>
  </si>
  <si>
    <t>SY</t>
  </si>
  <si>
    <t>Syrië</t>
  </si>
  <si>
    <t>TJ</t>
  </si>
  <si>
    <t>Tadzjikistan</t>
  </si>
  <si>
    <t>TW</t>
  </si>
  <si>
    <t>Taiwan</t>
  </si>
  <si>
    <t>TZ</t>
  </si>
  <si>
    <t>Tanzania</t>
  </si>
  <si>
    <t>TH</t>
  </si>
  <si>
    <t>Thailand</t>
  </si>
  <si>
    <t>TL</t>
  </si>
  <si>
    <t>Timor Leste</t>
  </si>
  <si>
    <t>TG</t>
  </si>
  <si>
    <t>Togo</t>
  </si>
  <si>
    <t>TO</t>
  </si>
  <si>
    <t>Tonga</t>
  </si>
  <si>
    <t>TT</t>
  </si>
  <si>
    <t>Trinidad en Tobago</t>
  </si>
  <si>
    <t>TD</t>
  </si>
  <si>
    <t>Tsjaad</t>
  </si>
  <si>
    <t>CZ</t>
  </si>
  <si>
    <t>Tsjechië</t>
  </si>
  <si>
    <t>TN</t>
  </si>
  <si>
    <t>Tunesië</t>
  </si>
  <si>
    <t>TR</t>
  </si>
  <si>
    <t>Turkije</t>
  </si>
  <si>
    <t>TM</t>
  </si>
  <si>
    <t>Turkmenistan</t>
  </si>
  <si>
    <t>TV</t>
  </si>
  <si>
    <t>Tuvalu</t>
  </si>
  <si>
    <t>UG</t>
  </si>
  <si>
    <t>Uganda</t>
  </si>
  <si>
    <t>UY</t>
  </si>
  <si>
    <t>Uruguay</t>
  </si>
  <si>
    <t>VU</t>
  </si>
  <si>
    <t>Vanuatu</t>
  </si>
  <si>
    <t>VE</t>
  </si>
  <si>
    <t>Venezuela</t>
  </si>
  <si>
    <t>AE</t>
  </si>
  <si>
    <t>Verenigde Arabische Emiraten</t>
  </si>
  <si>
    <t>US</t>
  </si>
  <si>
    <t>Verenigde Staten</t>
  </si>
  <si>
    <t>VN</t>
  </si>
  <si>
    <t>Vietnam</t>
  </si>
  <si>
    <t>ZA</t>
  </si>
  <si>
    <t>Zuid-Afrika</t>
  </si>
  <si>
    <t>KR</t>
  </si>
  <si>
    <t>Zuid-Korea</t>
  </si>
  <si>
    <t>SE</t>
  </si>
  <si>
    <t>Zweden</t>
  </si>
  <si>
    <t>CH</t>
  </si>
  <si>
    <t>Zwitserland</t>
  </si>
  <si>
    <t>ZM</t>
  </si>
  <si>
    <t>Zambia</t>
  </si>
  <si>
    <t>ZW</t>
  </si>
  <si>
    <t>Zimbabwe</t>
  </si>
  <si>
    <t>info@deiep.be</t>
  </si>
  <si>
    <t>info@delork.be</t>
  </si>
  <si>
    <t>info@hetlaathof.be</t>
  </si>
  <si>
    <t>info@midwester.be</t>
  </si>
  <si>
    <t>info@tenberg.be</t>
  </si>
  <si>
    <t>info@verlorenbos.be</t>
  </si>
  <si>
    <t>'t Eksternest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</si>
</sst>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00\.00\.00\-000\.00"/>
    <numFmt numFmtId="166" formatCode="#,##0\ _€"/>
  </numFmts>
  <fonts count="26" x14ac:knownFonts="1">
    <font>
      <sz val="10"/>
      <name val="Lucida Sans"/>
    </font>
    <font>
      <sz val="11"/>
      <color theme="1"/>
      <name val="Calibri"/>
      <family val="2"/>
      <scheme val="minor"/>
    </font>
    <font>
      <i/>
      <sz val="16"/>
      <name val="Lucida Sans"/>
      <family val="2"/>
    </font>
    <font>
      <b/>
      <sz val="10"/>
      <name val="Lucida Sans"/>
      <family val="2"/>
    </font>
    <font>
      <b/>
      <i/>
      <sz val="10"/>
      <name val="Lucida Sans"/>
      <family val="2"/>
    </font>
    <font>
      <sz val="14"/>
      <name val="Lucida Sans"/>
      <family val="2"/>
    </font>
    <font>
      <sz val="8"/>
      <name val="Lucida Sans"/>
      <family val="2"/>
    </font>
    <font>
      <i/>
      <sz val="10"/>
      <name val="Lucida Sans"/>
      <family val="2"/>
    </font>
    <font>
      <b/>
      <sz val="14"/>
      <name val="Lucida Sans"/>
      <family val="2"/>
    </font>
    <font>
      <u/>
      <sz val="10"/>
      <color indexed="12"/>
      <name val="Lucida Sans"/>
      <family val="2"/>
    </font>
    <font>
      <b/>
      <sz val="10"/>
      <name val="Arial"/>
      <family val="2"/>
    </font>
    <font>
      <sz val="10"/>
      <color indexed="8"/>
      <name val="Arial"/>
      <family val="2"/>
    </font>
    <font>
      <sz val="10"/>
      <color indexed="8"/>
      <name val="Tahoma"/>
      <family val="2"/>
    </font>
    <font>
      <sz val="10"/>
      <name val="Lucida Sans"/>
      <family val="2"/>
    </font>
    <font>
      <sz val="14"/>
      <name val="Lucida Sans"/>
      <family val="2"/>
    </font>
    <font>
      <sz val="10"/>
      <color theme="9" tint="0.59999389629810485"/>
      <name val="Lucida Sans"/>
      <family val="2"/>
    </font>
    <font>
      <sz val="10"/>
      <color theme="1"/>
      <name val="Lucida Sans"/>
      <family val="2"/>
    </font>
    <font>
      <b/>
      <sz val="10"/>
      <color theme="1"/>
      <name val="Lucida Sans"/>
      <family val="2"/>
    </font>
    <font>
      <u/>
      <sz val="10"/>
      <color theme="1"/>
      <name val="Lucida Sans"/>
      <family val="2"/>
    </font>
    <font>
      <sz val="14"/>
      <color theme="1"/>
      <name val="Lucida Sans"/>
      <family val="2"/>
    </font>
    <font>
      <i/>
      <sz val="8"/>
      <color theme="1"/>
      <name val="Lucida Sans"/>
      <family val="2"/>
    </font>
    <font>
      <sz val="8"/>
      <color theme="1"/>
      <name val="Lucida Sans"/>
      <family val="2"/>
    </font>
    <font>
      <sz val="10"/>
      <color theme="0"/>
      <name val="Lucida Sans"/>
      <family val="2"/>
    </font>
    <font>
      <i/>
      <sz val="14"/>
      <color theme="1"/>
      <name val="Lucida Sans"/>
      <family val="2"/>
    </font>
    <font>
      <b/>
      <sz val="14"/>
      <color theme="0"/>
      <name val="Lucida Sans"/>
      <family val="2"/>
    </font>
    <font>
      <sz val="11"/>
      <color rgb="FF000000"/>
      <name val="Calibri"/>
      <family val="2"/>
      <scheme val="minor"/>
    </font>
  </fonts>
  <fills count="10">
    <fill>
      <patternFill patternType="none"/>
    </fill>
    <fill>
      <patternFill patternType="gray125"/>
    </fill>
    <fill>
      <patternFill patternType="solid">
        <fgColor indexed="47"/>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rgb="FF92D050"/>
        <bgColor indexed="64"/>
      </patternFill>
    </fill>
    <fill>
      <patternFill patternType="solid">
        <fgColor indexed="65"/>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xf numFmtId="0" fontId="9" fillId="0" borderId="0">
      <alignment vertical="top"/>
      <protection locked="0"/>
    </xf>
    <xf numFmtId="0" fontId="1" fillId="0" borderId="0"/>
    <xf numFmtId="0" fontId="11" fillId="0" borderId="0"/>
    <xf numFmtId="0" fontId="25" fillId="0" borderId="0"/>
  </cellStyleXfs>
  <cellXfs count="77">
    <xf numFmtId="0" fontId="0" fillId="0" borderId="0" xfId="0"/>
    <xf numFmtId="0" fontId="5" fillId="0" borderId="0" xfId="0" applyFont="1"/>
    <xf numFmtId="0" fontId="3" fillId="2" borderId="1" xfId="0" applyFont="1" applyFill="1" applyBorder="1"/>
    <xf numFmtId="0" fontId="3" fillId="0" borderId="0" xfId="0" applyFont="1"/>
    <xf numFmtId="164" fontId="6" fillId="0" borderId="2" xfId="0" applyNumberFormat="1" applyFont="1" applyBorder="1" applyProtection="1">
      <protection locked="0"/>
    </xf>
    <xf numFmtId="0" fontId="10" fillId="0" borderId="0" xfId="2" applyFont="1" applyAlignment="1">
      <alignment horizontal="left"/>
    </xf>
    <xf numFmtId="0" fontId="10" fillId="0" borderId="0" xfId="2" applyFont="1"/>
    <xf numFmtId="0" fontId="1" fillId="0" borderId="0" xfId="2"/>
    <xf numFmtId="0" fontId="12" fillId="0" borderId="0" xfId="3" applyFont="1" applyAlignment="1">
      <alignment horizontal="left" wrapText="1"/>
    </xf>
    <xf numFmtId="0" fontId="12" fillId="0" borderId="3" xfId="3" applyFont="1" applyBorder="1" applyAlignment="1">
      <alignment horizontal="left" wrapText="1"/>
    </xf>
    <xf numFmtId="0" fontId="12" fillId="0" borderId="4" xfId="3" applyFont="1" applyBorder="1" applyAlignment="1">
      <alignment horizontal="left" wrapText="1"/>
    </xf>
    <xf numFmtId="0" fontId="1" fillId="0" borderId="0" xfId="2" applyAlignment="1">
      <alignment horizontal="left"/>
    </xf>
    <xf numFmtId="0" fontId="13" fillId="0" borderId="0" xfId="0" applyFont="1"/>
    <xf numFmtId="0" fontId="13" fillId="3" borderId="2" xfId="0" applyFont="1" applyFill="1" applyBorder="1" applyAlignment="1" applyProtection="1">
      <alignment shrinkToFit="1" readingOrder="1"/>
      <protection locked="0"/>
    </xf>
    <xf numFmtId="0" fontId="0" fillId="3" borderId="2" xfId="0" applyFill="1" applyBorder="1" applyAlignment="1" applyProtection="1">
      <alignment shrinkToFit="1" readingOrder="1"/>
      <protection locked="0"/>
    </xf>
    <xf numFmtId="0" fontId="14" fillId="0" borderId="5" xfId="0" applyFont="1" applyBorder="1" applyAlignment="1">
      <alignment vertical="top"/>
    </xf>
    <xf numFmtId="165" fontId="16" fillId="4" borderId="2" xfId="0" applyNumberFormat="1" applyFont="1" applyFill="1" applyBorder="1" applyAlignment="1" applyProtection="1">
      <alignment shrinkToFit="1" readingOrder="1"/>
      <protection locked="0"/>
    </xf>
    <xf numFmtId="165" fontId="15" fillId="4" borderId="2" xfId="0" applyNumberFormat="1" applyFont="1" applyFill="1" applyBorder="1" applyAlignment="1" applyProtection="1">
      <alignment shrinkToFit="1" readingOrder="1"/>
      <protection locked="0"/>
    </xf>
    <xf numFmtId="14" fontId="15" fillId="4" borderId="2" xfId="0" applyNumberFormat="1" applyFont="1" applyFill="1" applyBorder="1" applyAlignment="1" applyProtection="1">
      <alignment shrinkToFit="1" readingOrder="1"/>
      <protection locked="0"/>
    </xf>
    <xf numFmtId="0" fontId="9" fillId="0" borderId="0" xfId="1" applyAlignment="1" applyProtection="1"/>
    <xf numFmtId="0" fontId="17" fillId="5" borderId="1" xfId="0" applyFont="1" applyFill="1" applyBorder="1"/>
    <xf numFmtId="164" fontId="6" fillId="0" borderId="2" xfId="0" applyNumberFormat="1" applyFont="1" applyBorder="1"/>
    <xf numFmtId="166" fontId="6" fillId="0" borderId="2" xfId="0" applyNumberFormat="1" applyFont="1" applyBorder="1"/>
    <xf numFmtId="164" fontId="6" fillId="0" borderId="0" xfId="0" applyNumberFormat="1" applyFont="1"/>
    <xf numFmtId="0" fontId="16" fillId="0" borderId="0" xfId="0" applyFont="1"/>
    <xf numFmtId="14" fontId="16" fillId="0" borderId="0" xfId="0" applyNumberFormat="1" applyFont="1"/>
    <xf numFmtId="0" fontId="19" fillId="0" borderId="0" xfId="0" applyFont="1"/>
    <xf numFmtId="164" fontId="20" fillId="0" borderId="0" xfId="0" applyNumberFormat="1" applyFont="1"/>
    <xf numFmtId="164" fontId="21" fillId="0" borderId="0" xfId="0" applyNumberFormat="1" applyFont="1"/>
    <xf numFmtId="0" fontId="22" fillId="0" borderId="0" xfId="0" applyFont="1"/>
    <xf numFmtId="0" fontId="0" fillId="6" borderId="0" xfId="0" applyFill="1"/>
    <xf numFmtId="0" fontId="3" fillId="6" borderId="0" xfId="0" applyFont="1" applyFill="1"/>
    <xf numFmtId="0" fontId="14" fillId="6" borderId="5" xfId="0" applyFont="1" applyFill="1" applyBorder="1" applyAlignment="1">
      <alignment vertical="top"/>
    </xf>
    <xf numFmtId="0" fontId="0" fillId="6" borderId="5" xfId="0" applyFill="1" applyBorder="1" applyAlignment="1">
      <alignment vertical="top"/>
    </xf>
    <xf numFmtId="0" fontId="5" fillId="6" borderId="0" xfId="0" applyFont="1" applyFill="1"/>
    <xf numFmtId="0" fontId="8" fillId="6" borderId="0" xfId="0" applyFont="1" applyFill="1"/>
    <xf numFmtId="164" fontId="6" fillId="6" borderId="0" xfId="0" applyNumberFormat="1" applyFont="1" applyFill="1"/>
    <xf numFmtId="0" fontId="2" fillId="0" borderId="0" xfId="0" applyFont="1"/>
    <xf numFmtId="0" fontId="7" fillId="0" borderId="0" xfId="0" applyFont="1"/>
    <xf numFmtId="0" fontId="18" fillId="0" borderId="0" xfId="1" applyFont="1" applyAlignment="1" applyProtection="1"/>
    <xf numFmtId="0" fontId="4" fillId="0" borderId="0" xfId="0" applyFont="1"/>
    <xf numFmtId="0" fontId="0" fillId="0" borderId="0" xfId="0" applyAlignment="1">
      <alignment horizontal="left"/>
    </xf>
    <xf numFmtId="0" fontId="8" fillId="0" borderId="0" xfId="0" applyFont="1"/>
    <xf numFmtId="0" fontId="0" fillId="0" borderId="5" xfId="0" applyBorder="1" applyAlignment="1">
      <alignment vertical="top"/>
    </xf>
    <xf numFmtId="0" fontId="3" fillId="5" borderId="1" xfId="0" applyFont="1" applyFill="1" applyBorder="1"/>
    <xf numFmtId="0" fontId="0" fillId="8" borderId="0" xfId="0" applyFill="1" applyAlignment="1" applyProtection="1">
      <alignment horizontal="left"/>
      <protection locked="0"/>
    </xf>
    <xf numFmtId="164" fontId="7" fillId="8" borderId="0" xfId="0" applyNumberFormat="1" applyFont="1" applyFill="1" applyAlignment="1" applyProtection="1">
      <alignment horizontal="left"/>
      <protection locked="0"/>
    </xf>
    <xf numFmtId="0" fontId="24" fillId="0" borderId="0" xfId="0" applyFont="1"/>
    <xf numFmtId="0" fontId="17" fillId="7" borderId="0" xfId="0" applyFont="1" applyFill="1"/>
    <xf numFmtId="0" fontId="17" fillId="7" borderId="8" xfId="0" applyFont="1" applyFill="1" applyBorder="1"/>
    <xf numFmtId="0" fontId="17" fillId="7" borderId="11" xfId="0" applyFont="1" applyFill="1" applyBorder="1"/>
    <xf numFmtId="0" fontId="17" fillId="7" borderId="5" xfId="0" applyFont="1" applyFill="1" applyBorder="1"/>
    <xf numFmtId="0" fontId="17" fillId="7" borderId="13" xfId="0" applyFont="1" applyFill="1" applyBorder="1"/>
    <xf numFmtId="0" fontId="17" fillId="7" borderId="14" xfId="0" applyFont="1" applyFill="1" applyBorder="1"/>
    <xf numFmtId="0" fontId="2" fillId="9" borderId="0" xfId="0" applyFont="1" applyFill="1"/>
    <xf numFmtId="0" fontId="4" fillId="9" borderId="0" xfId="0" applyFont="1" applyFill="1"/>
    <xf numFmtId="0" fontId="0" fillId="0" borderId="6" xfId="0" applyBorder="1" applyAlignment="1">
      <alignment horizontal="right"/>
    </xf>
    <xf numFmtId="0" fontId="0" fillId="0" borderId="7" xfId="0" applyBorder="1" applyAlignment="1">
      <alignment horizontal="right"/>
    </xf>
    <xf numFmtId="0" fontId="3" fillId="0" borderId="1" xfId="0" applyFont="1" applyBorder="1" applyAlignment="1">
      <alignment horizontal="right"/>
    </xf>
    <xf numFmtId="0" fontId="6" fillId="0" borderId="0" xfId="0" applyFont="1" applyAlignment="1">
      <alignment horizontal="right"/>
    </xf>
    <xf numFmtId="0" fontId="9" fillId="0" borderId="0" xfId="1">
      <alignment vertical="top"/>
      <protection locked="0"/>
    </xf>
    <xf numFmtId="0" fontId="19" fillId="8" borderId="0" xfId="0" applyFont="1" applyFill="1" applyProtection="1">
      <protection locked="0"/>
    </xf>
    <xf numFmtId="0" fontId="7" fillId="8" borderId="0" xfId="0" applyFont="1" applyFill="1" applyProtection="1">
      <protection locked="0"/>
    </xf>
    <xf numFmtId="0" fontId="0" fillId="8" borderId="0" xfId="0" applyFill="1" applyProtection="1">
      <protection locked="0"/>
    </xf>
    <xf numFmtId="49" fontId="7" fillId="8" borderId="0" xfId="0" quotePrefix="1" applyNumberFormat="1" applyFont="1" applyFill="1" applyProtection="1">
      <protection locked="0"/>
    </xf>
    <xf numFmtId="49" fontId="0" fillId="8" borderId="0" xfId="0" applyNumberFormat="1" applyFill="1" applyProtection="1">
      <protection locked="0"/>
    </xf>
    <xf numFmtId="0" fontId="23" fillId="7" borderId="9" xfId="0" applyFont="1" applyFill="1" applyBorder="1" applyAlignment="1" applyProtection="1">
      <alignment vertical="top" wrapText="1"/>
      <protection hidden="1"/>
    </xf>
    <xf numFmtId="0" fontId="16" fillId="7" borderId="10" xfId="0" applyFont="1" applyFill="1" applyBorder="1" applyAlignment="1" applyProtection="1">
      <alignment vertical="top" wrapText="1"/>
      <protection hidden="1"/>
    </xf>
    <xf numFmtId="0" fontId="16" fillId="7" borderId="12" xfId="0" applyFont="1" applyFill="1" applyBorder="1" applyAlignment="1" applyProtection="1">
      <alignment vertical="top" wrapText="1"/>
      <protection hidden="1"/>
    </xf>
    <xf numFmtId="0" fontId="16" fillId="7" borderId="8" xfId="0" applyFont="1" applyFill="1" applyBorder="1" applyAlignment="1" applyProtection="1">
      <alignment vertical="top" wrapText="1"/>
      <protection hidden="1"/>
    </xf>
    <xf numFmtId="0" fontId="16" fillId="7" borderId="0" xfId="0" applyFont="1" applyFill="1" applyAlignment="1" applyProtection="1">
      <alignment vertical="top" wrapText="1"/>
      <protection hidden="1"/>
    </xf>
    <xf numFmtId="0" fontId="16" fillId="7" borderId="13" xfId="0" applyFont="1" applyFill="1" applyBorder="1" applyAlignment="1" applyProtection="1">
      <alignment vertical="top" wrapText="1"/>
      <protection hidden="1"/>
    </xf>
    <xf numFmtId="0" fontId="19" fillId="7" borderId="8" xfId="0" applyFont="1" applyFill="1" applyBorder="1" applyAlignment="1">
      <alignment vertical="top" wrapText="1"/>
    </xf>
    <xf numFmtId="0" fontId="16" fillId="7" borderId="0" xfId="0" applyFont="1" applyFill="1" applyAlignment="1">
      <alignment vertical="top" wrapText="1"/>
    </xf>
    <xf numFmtId="0" fontId="16" fillId="7" borderId="13" xfId="0" applyFont="1" applyFill="1" applyBorder="1" applyAlignment="1">
      <alignment vertical="top" wrapText="1"/>
    </xf>
    <xf numFmtId="0" fontId="16" fillId="7" borderId="8" xfId="0" applyFont="1" applyFill="1" applyBorder="1" applyAlignment="1">
      <alignment vertical="top" wrapText="1"/>
    </xf>
    <xf numFmtId="0" fontId="2" fillId="0" borderId="0" xfId="0" quotePrefix="1" applyFont="1" applyAlignment="1" applyProtection="1">
      <alignment horizontal="left"/>
      <protection locked="0"/>
    </xf>
  </cellXfs>
  <cellStyles count="5">
    <cellStyle name="Hyperlink" xfId="1" builtinId="8"/>
    <cellStyle name="Normal_LANDS" xfId="3" xr:uid="{00000000-0005-0000-0000-000001000000}"/>
    <cellStyle name="Standaard" xfId="0" builtinId="0"/>
    <cellStyle name="Standaard 2" xfId="2" xr:uid="{00000000-0005-0000-0000-000003000000}"/>
    <cellStyle name="Standaard 3" xfId="4" xr:uid="{00000000-0005-0000-0000-000004000000}"/>
  </cellStyles>
  <dxfs count="18">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1"/>
      </font>
      <fill>
        <patternFill>
          <bgColor theme="9" tint="0.59996337778862885"/>
        </patternFill>
      </fill>
    </dxf>
    <dxf>
      <font>
        <color theme="1"/>
      </font>
      <fill>
        <patternFill>
          <bgColor theme="9" tint="0.59996337778862885"/>
        </patternFill>
      </fill>
    </dxf>
    <dxf>
      <font>
        <color theme="1"/>
      </font>
      <fill>
        <patternFill>
          <bgColor theme="9" tint="0.59996337778862885"/>
        </patternFill>
      </fill>
    </dxf>
    <dxf>
      <font>
        <color theme="1"/>
      </font>
      <fill>
        <patternFill>
          <bgColor theme="9" tint="0.59996337778862885"/>
        </patternFill>
      </fill>
    </dxf>
    <dxf>
      <font>
        <color theme="1"/>
      </font>
      <fill>
        <patternFill>
          <bgColor theme="9" tint="0.59996337778862885"/>
        </patternFill>
      </fill>
    </dxf>
    <dxf>
      <font>
        <color theme="1"/>
      </font>
      <fill>
        <patternFill>
          <bgColor theme="9" tint="0.59996337778862885"/>
        </patternFill>
      </fill>
    </dxf>
    <dxf>
      <font>
        <b/>
        <i val="0"/>
        <color theme="1"/>
      </font>
    </dxf>
    <dxf>
      <font>
        <b/>
        <i val="0"/>
        <color theme="1"/>
      </font>
    </dxf>
    <dxf>
      <font>
        <color theme="1"/>
      </font>
      <fill>
        <patternFill>
          <bgColor theme="9" tint="0.59996337778862885"/>
        </patternFill>
      </fill>
    </dxf>
    <dxf>
      <font>
        <color theme="1"/>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265</xdr:row>
      <xdr:rowOff>47625</xdr:rowOff>
    </xdr:from>
    <xdr:to>
      <xdr:col>3</xdr:col>
      <xdr:colOff>1857375</xdr:colOff>
      <xdr:row>271</xdr:row>
      <xdr:rowOff>66676</xdr:rowOff>
    </xdr:to>
    <xdr:pic>
      <xdr:nvPicPr>
        <xdr:cNvPr id="1034" name="Picture 10" descr="Kleurlogo CJT voor intern drukwerk">
          <a:extLst>
            <a:ext uri="{FF2B5EF4-FFF2-40B4-BE49-F238E27FC236}">
              <a16:creationId xmlns:a16="http://schemas.microsoft.com/office/drawing/2014/main" id="{00000000-0008-0000-01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49682400"/>
          <a:ext cx="16764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nfo@hetlaathof.be" TargetMode="External"/><Relationship Id="rId2" Type="http://schemas.openxmlformats.org/officeDocument/2006/relationships/hyperlink" Target="mailto:info@delork.be" TargetMode="External"/><Relationship Id="rId1" Type="http://schemas.openxmlformats.org/officeDocument/2006/relationships/hyperlink" Target="mailto:info@deiep.be" TargetMode="External"/><Relationship Id="rId6" Type="http://schemas.openxmlformats.org/officeDocument/2006/relationships/hyperlink" Target="mailto:info@verlorenbos.be" TargetMode="External"/><Relationship Id="rId5" Type="http://schemas.openxmlformats.org/officeDocument/2006/relationships/hyperlink" Target="mailto:info@tenberg.be" TargetMode="External"/><Relationship Id="rId4" Type="http://schemas.openxmlformats.org/officeDocument/2006/relationships/hyperlink" Target="mailto:info@midwester.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nberg@cjt.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dimension ref="A1:X17"/>
  <sheetViews>
    <sheetView workbookViewId="0">
      <selection activeCell="B5" sqref="B5"/>
    </sheetView>
  </sheetViews>
  <sheetFormatPr defaultRowHeight="12.75" x14ac:dyDescent="0.2"/>
  <cols>
    <col min="1" max="1" width="15.5" bestFit="1" customWidth="1"/>
    <col min="2" max="2" width="18.625" bestFit="1" customWidth="1"/>
  </cols>
  <sheetData>
    <row r="1" spans="1:24" x14ac:dyDescent="0.2">
      <c r="A1" s="12" t="s">
        <v>1</v>
      </c>
      <c r="B1" s="60" t="s">
        <v>440</v>
      </c>
      <c r="T1" s="24" t="s">
        <v>0</v>
      </c>
    </row>
    <row r="2" spans="1:24" x14ac:dyDescent="0.2">
      <c r="A2" s="12" t="s">
        <v>3</v>
      </c>
      <c r="B2" s="60" t="s">
        <v>441</v>
      </c>
      <c r="T2" s="24" t="s">
        <v>2</v>
      </c>
    </row>
    <row r="3" spans="1:24" x14ac:dyDescent="0.2">
      <c r="A3" s="12" t="s">
        <v>5</v>
      </c>
      <c r="B3" s="60" t="s">
        <v>442</v>
      </c>
      <c r="T3" s="24" t="s">
        <v>4</v>
      </c>
    </row>
    <row r="4" spans="1:24" x14ac:dyDescent="0.2">
      <c r="A4" s="12" t="s">
        <v>7</v>
      </c>
      <c r="B4" s="60" t="s">
        <v>443</v>
      </c>
      <c r="T4" s="24" t="s">
        <v>6</v>
      </c>
    </row>
    <row r="5" spans="1:24" x14ac:dyDescent="0.2">
      <c r="A5" s="12" t="s">
        <v>9</v>
      </c>
      <c r="B5" s="60" t="s">
        <v>444</v>
      </c>
      <c r="T5" s="24" t="s">
        <v>8</v>
      </c>
    </row>
    <row r="6" spans="1:24" x14ac:dyDescent="0.2">
      <c r="A6" s="12" t="s">
        <v>11</v>
      </c>
      <c r="B6" s="60" t="s">
        <v>445</v>
      </c>
      <c r="T6" s="24"/>
    </row>
    <row r="7" spans="1:24" x14ac:dyDescent="0.2">
      <c r="A7" s="12"/>
      <c r="B7" s="19"/>
    </row>
    <row r="8" spans="1:24" x14ac:dyDescent="0.2">
      <c r="A8" s="12"/>
      <c r="B8" s="19"/>
      <c r="F8" s="24"/>
      <c r="G8" s="24"/>
      <c r="H8" s="24"/>
      <c r="I8" s="24"/>
      <c r="J8" s="24"/>
      <c r="K8" s="24"/>
      <c r="L8" s="24"/>
      <c r="M8" s="24"/>
      <c r="N8" s="24"/>
      <c r="O8" s="24"/>
      <c r="P8" s="24"/>
      <c r="Q8" s="24"/>
      <c r="R8" s="24"/>
      <c r="S8" s="24"/>
      <c r="T8" s="24"/>
      <c r="U8" s="24"/>
      <c r="V8" s="24"/>
      <c r="W8" s="24"/>
      <c r="X8" s="24"/>
    </row>
    <row r="9" spans="1:24" x14ac:dyDescent="0.2">
      <c r="A9" s="12"/>
      <c r="B9" s="19"/>
      <c r="F9" s="24"/>
      <c r="G9" s="24"/>
      <c r="H9" s="24"/>
      <c r="I9" s="24"/>
      <c r="J9" s="24"/>
      <c r="K9" s="24"/>
      <c r="L9" s="24"/>
      <c r="M9" s="24"/>
      <c r="N9" s="24"/>
      <c r="O9" s="24"/>
      <c r="P9" s="24"/>
      <c r="Q9" s="24"/>
      <c r="R9" s="24"/>
      <c r="S9" s="24"/>
      <c r="T9" s="24"/>
      <c r="U9" s="24"/>
      <c r="V9" s="24"/>
      <c r="W9" s="24"/>
      <c r="X9" s="24"/>
    </row>
    <row r="10" spans="1:24" x14ac:dyDescent="0.2">
      <c r="A10" s="12"/>
      <c r="B10" s="19"/>
      <c r="F10" s="24"/>
      <c r="G10" s="24"/>
      <c r="H10" s="24"/>
      <c r="I10" s="24"/>
      <c r="J10" s="24"/>
      <c r="L10" s="24"/>
      <c r="M10" s="24"/>
      <c r="N10" s="24"/>
      <c r="O10" s="24"/>
      <c r="P10" s="24"/>
      <c r="Q10" s="24"/>
      <c r="R10" s="24"/>
      <c r="S10" s="24"/>
      <c r="T10" s="24"/>
      <c r="U10" s="24"/>
      <c r="V10" s="24"/>
      <c r="W10" s="24"/>
      <c r="X10" s="24"/>
    </row>
    <row r="11" spans="1:24" x14ac:dyDescent="0.2">
      <c r="A11" s="12"/>
      <c r="B11" s="19"/>
      <c r="F11" s="24"/>
      <c r="G11" s="24"/>
      <c r="H11" s="24"/>
      <c r="I11" s="24"/>
      <c r="J11" s="24"/>
      <c r="L11" s="24"/>
      <c r="M11" s="24"/>
      <c r="N11" s="24"/>
      <c r="O11" s="24"/>
      <c r="P11" s="24"/>
      <c r="Q11" s="24"/>
      <c r="R11" s="24"/>
      <c r="S11" s="24"/>
      <c r="T11" s="24"/>
      <c r="U11" s="24"/>
      <c r="V11" s="24"/>
      <c r="W11" s="24"/>
      <c r="X11" s="24"/>
    </row>
    <row r="12" spans="1:24" x14ac:dyDescent="0.2">
      <c r="A12" s="12"/>
      <c r="B12" s="19"/>
      <c r="F12" s="24"/>
      <c r="G12" s="24"/>
      <c r="H12" s="24"/>
      <c r="I12" s="24"/>
      <c r="J12" s="24"/>
      <c r="L12" s="24"/>
      <c r="M12" s="24"/>
      <c r="N12" s="24"/>
      <c r="O12" s="24"/>
      <c r="P12" s="24"/>
      <c r="Q12" s="24"/>
      <c r="R12" s="24"/>
      <c r="S12" s="24"/>
      <c r="T12" s="24"/>
      <c r="U12" s="24"/>
      <c r="V12" s="24"/>
      <c r="W12" s="24"/>
      <c r="X12" s="24"/>
    </row>
    <row r="13" spans="1:24" x14ac:dyDescent="0.2">
      <c r="F13" s="24"/>
      <c r="G13" s="24"/>
      <c r="H13" s="24"/>
      <c r="I13" s="24"/>
      <c r="J13" s="24"/>
      <c r="L13" s="24"/>
      <c r="M13" s="24"/>
      <c r="N13" s="24"/>
      <c r="O13" s="24"/>
      <c r="P13" s="24"/>
      <c r="Q13" s="24"/>
      <c r="R13" s="24"/>
      <c r="S13" s="24"/>
      <c r="T13" s="24"/>
      <c r="U13" s="24"/>
      <c r="V13" s="24"/>
      <c r="W13" s="24"/>
      <c r="X13" s="24"/>
    </row>
    <row r="14" spans="1:24" x14ac:dyDescent="0.2">
      <c r="F14" s="24"/>
      <c r="G14" s="24"/>
      <c r="H14" s="24"/>
      <c r="I14" s="24"/>
      <c r="J14" s="24"/>
      <c r="L14" s="24"/>
      <c r="M14" s="24"/>
      <c r="N14" s="24"/>
      <c r="O14" s="24"/>
      <c r="P14" s="24"/>
      <c r="Q14" s="24"/>
      <c r="R14" s="24"/>
      <c r="S14" s="24"/>
      <c r="T14" s="24"/>
      <c r="U14" s="24"/>
      <c r="V14" s="24"/>
      <c r="W14" s="24"/>
      <c r="X14" s="24"/>
    </row>
    <row r="15" spans="1:24" x14ac:dyDescent="0.2">
      <c r="F15" s="24"/>
      <c r="G15" s="24"/>
      <c r="H15" s="24"/>
      <c r="I15" s="24"/>
      <c r="J15" s="24"/>
      <c r="L15" s="24"/>
      <c r="M15" s="24"/>
      <c r="N15" s="24"/>
      <c r="O15" s="24"/>
      <c r="P15" s="24"/>
      <c r="Q15" s="24"/>
      <c r="R15" s="24"/>
      <c r="S15" s="24"/>
      <c r="T15" s="24"/>
      <c r="U15" s="24"/>
      <c r="V15" s="24"/>
      <c r="W15" s="24"/>
      <c r="X15" s="24"/>
    </row>
    <row r="16" spans="1:24" x14ac:dyDescent="0.2">
      <c r="F16" s="24"/>
      <c r="G16" s="24"/>
      <c r="H16" s="24"/>
      <c r="I16" s="24"/>
      <c r="J16" s="24"/>
      <c r="K16" s="24"/>
      <c r="L16" s="24"/>
      <c r="M16" s="24"/>
      <c r="N16" s="24"/>
      <c r="O16" s="24"/>
      <c r="P16" s="24"/>
      <c r="Q16" s="24"/>
      <c r="R16" s="24"/>
      <c r="S16" s="24"/>
      <c r="T16" s="24"/>
      <c r="U16" s="24"/>
      <c r="V16" s="24"/>
      <c r="W16" s="24"/>
      <c r="X16" s="24"/>
    </row>
    <row r="17" spans="6:24" x14ac:dyDescent="0.2">
      <c r="F17" s="24"/>
      <c r="G17" s="24"/>
      <c r="H17" s="24"/>
      <c r="I17" s="24"/>
      <c r="J17" s="24"/>
      <c r="K17" s="24"/>
      <c r="L17" s="24"/>
      <c r="M17" s="24"/>
      <c r="N17" s="24"/>
      <c r="O17" s="24"/>
      <c r="P17" s="24"/>
      <c r="Q17" s="24"/>
      <c r="R17" s="24"/>
      <c r="S17" s="24"/>
      <c r="T17" s="24"/>
      <c r="U17" s="24"/>
      <c r="V17" s="24"/>
      <c r="W17" s="24"/>
      <c r="X17" s="24"/>
    </row>
  </sheetData>
  <hyperlinks>
    <hyperlink ref="B1" r:id="rId1" xr:uid="{F69D9A32-BA95-42D8-A612-30CFBEF60366}"/>
    <hyperlink ref="B2" r:id="rId2" xr:uid="{0BC691D9-D50D-4478-A899-5A3F2A63AD87}"/>
    <hyperlink ref="B3" r:id="rId3" xr:uid="{598F70C0-6926-4802-B398-9DB36ACF6B7C}"/>
    <hyperlink ref="B4" r:id="rId4" xr:uid="{905D8BB2-2221-4D6E-9223-28C998934EF5}"/>
    <hyperlink ref="B5" r:id="rId5" xr:uid="{55FE4914-DEE7-479D-A4F6-49880D0248BA}"/>
    <hyperlink ref="B6" r:id="rId6" xr:uid="{75DDED79-2CC6-4000-937B-519985737443}"/>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pageSetUpPr fitToPage="1"/>
  </sheetPr>
  <dimension ref="A1:BZ269"/>
  <sheetViews>
    <sheetView showZeros="0" tabSelected="1" topLeftCell="C6" zoomScaleNormal="100" workbookViewId="0">
      <selection activeCell="C29" sqref="C29"/>
    </sheetView>
  </sheetViews>
  <sheetFormatPr defaultRowHeight="12.75" x14ac:dyDescent="0.2"/>
  <cols>
    <col min="1" max="1" width="9.375" hidden="1" customWidth="1"/>
    <col min="2" max="2" width="7.375" hidden="1" customWidth="1"/>
    <col min="3" max="3" width="4.75" style="30" bestFit="1" customWidth="1"/>
    <col min="4" max="4" width="25.875" style="30" customWidth="1"/>
    <col min="5" max="5" width="26.125" style="30" customWidth="1"/>
    <col min="6" max="6" width="11.125" style="30" customWidth="1"/>
    <col min="7" max="7" width="15.25" style="30" customWidth="1"/>
    <col min="8" max="8" width="14.75" style="30" bestFit="1" customWidth="1"/>
    <col min="9" max="9" width="25.75" style="30" customWidth="1"/>
    <col min="10" max="11" width="9.75" hidden="1" customWidth="1"/>
    <col min="12" max="12" width="14.875" style="30" customWidth="1"/>
    <col min="13" max="13" width="14.75" style="30" bestFit="1" customWidth="1"/>
    <col min="14" max="15" width="9.375" style="30" bestFit="1" customWidth="1"/>
    <col min="16" max="16" width="59.5" style="24" customWidth="1"/>
    <col min="17" max="17" width="8.25" style="24" hidden="1" customWidth="1"/>
    <col min="18" max="18" width="7.125" style="24" hidden="1" customWidth="1"/>
    <col min="19" max="19" width="9.75" style="24" hidden="1" customWidth="1"/>
    <col min="20" max="20" width="9.25" style="24" hidden="1" customWidth="1"/>
    <col min="21" max="23" width="9" style="24" hidden="1" customWidth="1"/>
    <col min="24" max="24" width="10.375" style="24" hidden="1" customWidth="1"/>
    <col min="25" max="25" width="14.375" style="24" hidden="1" customWidth="1"/>
    <col min="26" max="26" width="9" style="24" hidden="1" customWidth="1"/>
    <col min="27" max="27" width="10.375" style="24" hidden="1" customWidth="1"/>
    <col min="28" max="29" width="9" style="24" hidden="1" customWidth="1"/>
    <col min="30" max="30" width="10.375" style="24" hidden="1" customWidth="1"/>
    <col min="31" max="31" width="9" style="24" hidden="1" customWidth="1"/>
    <col min="32" max="32" width="9.125" style="24" hidden="1" customWidth="1"/>
    <col min="33" max="33" width="9.25" style="24" hidden="1" customWidth="1"/>
    <col min="34" max="34" width="9" style="24" hidden="1" customWidth="1"/>
    <col min="35" max="36" width="9" style="24" customWidth="1"/>
    <col min="37" max="78" width="9" customWidth="1"/>
    <col min="79" max="79" width="9" style="30" customWidth="1"/>
    <col min="80" max="16384" width="9" style="30"/>
  </cols>
  <sheetData>
    <row r="1" spans="4:36" customFormat="1" ht="21" x14ac:dyDescent="0.35">
      <c r="D1" s="54" t="s">
        <v>12</v>
      </c>
      <c r="E1" s="38" t="s">
        <v>13</v>
      </c>
      <c r="I1" s="29"/>
      <c r="J1" s="29"/>
      <c r="K1" s="29"/>
      <c r="L1" s="29"/>
      <c r="M1" s="29"/>
      <c r="P1" s="29" t="s">
        <v>14</v>
      </c>
      <c r="Q1" s="29"/>
      <c r="R1" s="29"/>
      <c r="S1" s="24"/>
      <c r="T1" s="24"/>
      <c r="U1" s="24"/>
      <c r="V1" s="24"/>
      <c r="W1" s="24"/>
      <c r="X1" s="24"/>
      <c r="Y1" s="24"/>
      <c r="Z1" s="24"/>
      <c r="AA1" s="24"/>
      <c r="AB1" s="24"/>
      <c r="AC1" s="24"/>
      <c r="AD1" s="25">
        <f ca="1">TODAY()</f>
        <v>45174</v>
      </c>
      <c r="AE1" s="24">
        <f ca="1">YEAR(AD1)</f>
        <v>2023</v>
      </c>
      <c r="AF1" s="24">
        <f ca="1">AE1-31</f>
        <v>1992</v>
      </c>
      <c r="AG1" s="24"/>
      <c r="AH1" s="24"/>
      <c r="AI1" s="24"/>
      <c r="AJ1" s="24"/>
    </row>
    <row r="2" spans="4:36" customFormat="1" ht="21" customHeight="1" x14ac:dyDescent="0.35">
      <c r="D2" s="37" t="s">
        <v>15</v>
      </c>
      <c r="E2" s="61"/>
      <c r="F2" s="61"/>
      <c r="G2" s="61"/>
      <c r="H2" s="61"/>
      <c r="I2" s="47" t="s">
        <v>16</v>
      </c>
      <c r="J2" s="29"/>
      <c r="K2" s="29"/>
      <c r="L2" s="29"/>
      <c r="M2" s="29"/>
      <c r="P2" s="29" t="s">
        <v>17</v>
      </c>
      <c r="Q2" s="29"/>
      <c r="R2" s="29"/>
      <c r="S2" s="24"/>
      <c r="T2" s="24"/>
      <c r="U2" s="24"/>
      <c r="V2" s="24"/>
      <c r="W2" s="24" t="s">
        <v>18</v>
      </c>
      <c r="X2" s="24"/>
      <c r="Y2" s="24"/>
      <c r="Z2" s="24"/>
      <c r="AA2" s="24"/>
      <c r="AB2" s="24"/>
      <c r="AC2" s="24"/>
      <c r="AD2" s="24"/>
      <c r="AE2" s="24"/>
      <c r="AF2" s="24">
        <f ca="1">AE1-18</f>
        <v>2005</v>
      </c>
      <c r="AG2" s="24"/>
      <c r="AH2" s="24"/>
      <c r="AI2" s="24"/>
      <c r="AJ2" s="24"/>
    </row>
    <row r="3" spans="4:36" customFormat="1" ht="9.75" customHeight="1" x14ac:dyDescent="0.35">
      <c r="D3" s="37"/>
      <c r="I3" s="66" t="s">
        <v>19</v>
      </c>
      <c r="J3" s="67"/>
      <c r="K3" s="67"/>
      <c r="L3" s="67"/>
      <c r="M3" s="68"/>
      <c r="P3" s="29"/>
      <c r="Q3" s="29"/>
      <c r="R3" s="29"/>
      <c r="S3" s="24"/>
      <c r="T3" s="24"/>
      <c r="U3" s="24"/>
      <c r="V3" s="24"/>
      <c r="W3" s="24" t="s">
        <v>20</v>
      </c>
      <c r="X3" s="24"/>
      <c r="Y3" s="24"/>
      <c r="Z3" s="24"/>
      <c r="AA3" s="24"/>
      <c r="AB3" s="24"/>
      <c r="AC3" s="24"/>
      <c r="AD3" s="24"/>
      <c r="AE3" s="24"/>
      <c r="AF3" s="24"/>
      <c r="AG3" s="24"/>
      <c r="AH3" s="24"/>
      <c r="AI3" s="24"/>
      <c r="AJ3" s="24"/>
    </row>
    <row r="4" spans="4:36" customFormat="1" ht="3.75" customHeight="1" x14ac:dyDescent="0.2">
      <c r="I4" s="69"/>
      <c r="J4" s="70"/>
      <c r="K4" s="70"/>
      <c r="L4" s="70"/>
      <c r="M4" s="71"/>
      <c r="P4" s="29"/>
      <c r="Q4" s="29"/>
      <c r="R4" s="29"/>
      <c r="S4" s="24"/>
      <c r="T4" s="24"/>
      <c r="U4" s="24"/>
      <c r="V4" s="24"/>
      <c r="W4" s="24" t="s">
        <v>21</v>
      </c>
      <c r="X4" s="24"/>
      <c r="Y4" s="24"/>
      <c r="Z4" s="24"/>
      <c r="AA4" s="24"/>
      <c r="AB4" s="24"/>
      <c r="AC4" s="24"/>
      <c r="AD4" s="24"/>
      <c r="AE4" s="24"/>
      <c r="AF4" s="24"/>
      <c r="AG4" s="24"/>
      <c r="AH4" s="24"/>
      <c r="AI4" s="24"/>
      <c r="AJ4" s="24"/>
    </row>
    <row r="5" spans="4:36" customFormat="1" ht="21" x14ac:dyDescent="0.35">
      <c r="D5" s="38" t="s">
        <v>22</v>
      </c>
      <c r="E5" s="76" t="s">
        <v>446</v>
      </c>
      <c r="I5" s="69"/>
      <c r="J5" s="70"/>
      <c r="K5" s="70"/>
      <c r="L5" s="70"/>
      <c r="M5" s="71"/>
      <c r="P5" s="24"/>
      <c r="Q5" s="24"/>
      <c r="R5" s="24"/>
      <c r="S5" s="24"/>
      <c r="T5" s="24"/>
      <c r="U5" s="24"/>
      <c r="V5" s="24"/>
      <c r="W5" s="39" t="s">
        <v>10</v>
      </c>
      <c r="X5" s="39"/>
      <c r="Y5" s="39"/>
      <c r="Z5" s="39"/>
      <c r="AA5" s="24"/>
      <c r="AB5" s="24"/>
      <c r="AC5" s="24"/>
      <c r="AD5" s="24"/>
      <c r="AE5" s="24"/>
      <c r="AF5" s="24"/>
      <c r="AG5" s="24"/>
      <c r="AH5" s="24"/>
      <c r="AI5" s="24"/>
      <c r="AJ5" s="24"/>
    </row>
    <row r="6" spans="4:36" customFormat="1" ht="21" customHeight="1" x14ac:dyDescent="0.2">
      <c r="D6" s="40" t="s">
        <v>23</v>
      </c>
      <c r="E6" s="45" t="s">
        <v>4</v>
      </c>
      <c r="I6" s="69"/>
      <c r="J6" s="70"/>
      <c r="K6" s="70"/>
      <c r="L6" s="70"/>
      <c r="M6" s="71"/>
      <c r="P6" s="24"/>
      <c r="Q6" s="24"/>
      <c r="R6" s="24"/>
      <c r="S6" s="24"/>
      <c r="T6" s="24"/>
      <c r="U6" s="24"/>
      <c r="V6" s="24"/>
      <c r="W6" s="24"/>
      <c r="X6" s="24"/>
      <c r="Y6" s="24"/>
      <c r="Z6" s="24"/>
      <c r="AA6" s="24"/>
      <c r="AB6" s="24"/>
      <c r="AC6" s="24"/>
      <c r="AD6" s="24"/>
      <c r="AE6" s="24"/>
      <c r="AF6" s="24"/>
      <c r="AG6" s="24"/>
      <c r="AH6" s="24"/>
      <c r="AI6" s="24"/>
      <c r="AJ6" s="24"/>
    </row>
    <row r="7" spans="4:36" customFormat="1" ht="21" customHeight="1" x14ac:dyDescent="0.2">
      <c r="D7" s="40" t="s">
        <v>24</v>
      </c>
      <c r="I7" s="69"/>
      <c r="J7" s="70"/>
      <c r="K7" s="70"/>
      <c r="L7" s="70"/>
      <c r="M7" s="71"/>
      <c r="P7" s="24"/>
      <c r="Q7" s="24"/>
      <c r="R7" s="24"/>
      <c r="S7" s="24"/>
      <c r="T7" s="24"/>
      <c r="U7" s="24"/>
      <c r="V7" s="24"/>
      <c r="W7" s="24"/>
      <c r="X7" s="24"/>
      <c r="Y7" s="24"/>
      <c r="Z7" s="24"/>
      <c r="AA7" s="24"/>
      <c r="AB7" s="24"/>
      <c r="AC7" s="24"/>
      <c r="AD7" s="24"/>
      <c r="AE7" s="24"/>
      <c r="AF7" s="24"/>
      <c r="AG7" s="24"/>
      <c r="AH7" s="24"/>
      <c r="AI7" s="24"/>
      <c r="AJ7" s="24"/>
    </row>
    <row r="8" spans="4:36" customFormat="1" x14ac:dyDescent="0.2">
      <c r="E8" s="38" t="s">
        <v>25</v>
      </c>
      <c r="F8" s="46"/>
      <c r="G8" s="59" t="str">
        <f>IF(F8="","","Week "&amp;WEEKNUM(F8))</f>
        <v/>
      </c>
      <c r="I8" s="69"/>
      <c r="J8" s="70"/>
      <c r="K8" s="70"/>
      <c r="L8" s="70"/>
      <c r="M8" s="71"/>
      <c r="P8" s="24"/>
      <c r="Q8" s="24"/>
      <c r="R8" s="24"/>
      <c r="S8" s="24"/>
      <c r="T8" s="24"/>
      <c r="U8" s="24"/>
      <c r="V8" s="24"/>
      <c r="W8" s="24"/>
      <c r="X8" s="24"/>
      <c r="Y8" s="24"/>
      <c r="Z8" s="24"/>
      <c r="AA8" s="24"/>
      <c r="AB8" s="24"/>
      <c r="AC8" s="24"/>
      <c r="AD8" s="24"/>
      <c r="AE8" s="24"/>
      <c r="AF8" s="24"/>
      <c r="AG8" s="24"/>
      <c r="AH8" s="24"/>
      <c r="AI8" s="24"/>
      <c r="AJ8" s="24"/>
    </row>
    <row r="9" spans="4:36" customFormat="1" hidden="1" x14ac:dyDescent="0.2">
      <c r="E9" s="38"/>
      <c r="F9" s="38"/>
      <c r="I9" s="69"/>
      <c r="J9" s="70"/>
      <c r="K9" s="70"/>
      <c r="L9" s="70"/>
      <c r="M9" s="71"/>
      <c r="P9" s="24"/>
      <c r="Q9" s="24"/>
      <c r="R9" s="24"/>
      <c r="S9" s="24"/>
      <c r="T9" s="24"/>
      <c r="U9" s="24"/>
      <c r="V9" s="24"/>
      <c r="W9" s="24"/>
      <c r="X9" s="24"/>
      <c r="Y9" s="24"/>
      <c r="Z9" s="24"/>
      <c r="AA9" s="24"/>
      <c r="AB9" s="24"/>
      <c r="AC9" s="24"/>
      <c r="AD9" s="24"/>
      <c r="AE9" s="24"/>
      <c r="AF9" s="24"/>
      <c r="AG9" s="24"/>
      <c r="AH9" s="24"/>
      <c r="AI9" s="24"/>
      <c r="AJ9" s="24"/>
    </row>
    <row r="10" spans="4:36" customFormat="1" x14ac:dyDescent="0.2">
      <c r="E10" s="38" t="s">
        <v>26</v>
      </c>
      <c r="F10" s="46"/>
      <c r="I10" s="69"/>
      <c r="J10" s="70"/>
      <c r="K10" s="70"/>
      <c r="L10" s="70"/>
      <c r="M10" s="71"/>
      <c r="P10" s="24"/>
      <c r="Q10" s="24"/>
      <c r="R10" s="24"/>
      <c r="S10" s="24"/>
      <c r="T10" s="24"/>
      <c r="U10" s="24"/>
      <c r="V10" s="24"/>
      <c r="W10" s="24"/>
      <c r="X10" s="24"/>
      <c r="Y10" s="24"/>
      <c r="Z10" s="24"/>
      <c r="AA10" s="24"/>
      <c r="AB10" s="24"/>
      <c r="AC10" s="24"/>
      <c r="AD10" s="24"/>
      <c r="AE10" s="24"/>
      <c r="AF10" s="24"/>
      <c r="AG10" s="24"/>
      <c r="AH10" s="24"/>
      <c r="AI10" s="24"/>
      <c r="AJ10" s="24"/>
    </row>
    <row r="11" spans="4:36" customFormat="1" ht="4.5" customHeight="1" x14ac:dyDescent="0.2">
      <c r="E11" s="40"/>
      <c r="F11" s="40"/>
      <c r="I11" s="69"/>
      <c r="J11" s="70"/>
      <c r="K11" s="70"/>
      <c r="L11" s="70"/>
      <c r="M11" s="71"/>
      <c r="P11" s="24"/>
      <c r="Q11" s="24"/>
      <c r="R11" s="24"/>
      <c r="S11" s="24"/>
      <c r="T11" s="24"/>
      <c r="U11" s="24"/>
      <c r="V11" s="24"/>
      <c r="W11" s="24"/>
      <c r="X11" s="24"/>
      <c r="Y11" s="24"/>
      <c r="Z11" s="24"/>
      <c r="AA11" s="24"/>
      <c r="AB11" s="24"/>
      <c r="AC11" s="24"/>
      <c r="AD11" s="24"/>
      <c r="AE11" s="24"/>
      <c r="AF11" s="24"/>
      <c r="AG11" s="24"/>
      <c r="AH11" s="24"/>
      <c r="AI11" s="24"/>
      <c r="AJ11" s="24"/>
    </row>
    <row r="12" spans="4:36" customFormat="1" x14ac:dyDescent="0.2">
      <c r="D12" s="40"/>
      <c r="E12" s="40" t="s">
        <v>27</v>
      </c>
      <c r="F12" s="56">
        <f>IF(F29="",IF(F51="",0,SUM(AE29:AE265)),SUM(AE29:AE265))</f>
        <v>0</v>
      </c>
      <c r="G12" s="40"/>
      <c r="H12" s="40"/>
      <c r="I12" s="69"/>
      <c r="J12" s="70"/>
      <c r="K12" s="70"/>
      <c r="L12" s="70"/>
      <c r="M12" s="71"/>
      <c r="P12" s="24"/>
      <c r="Q12" s="24"/>
      <c r="R12" s="24"/>
      <c r="S12" s="24"/>
      <c r="T12" s="24"/>
      <c r="U12" s="24"/>
      <c r="V12" s="24"/>
      <c r="W12" s="24"/>
      <c r="X12" s="24"/>
      <c r="Y12" s="24"/>
      <c r="Z12" s="24"/>
      <c r="AA12" s="24"/>
      <c r="AB12" s="24"/>
      <c r="AC12" s="24"/>
      <c r="AD12" s="24"/>
      <c r="AE12" s="24"/>
      <c r="AF12" s="24"/>
      <c r="AG12" s="24"/>
      <c r="AH12" s="24"/>
      <c r="AI12" s="24"/>
      <c r="AJ12" s="24"/>
    </row>
    <row r="13" spans="4:36" customFormat="1" x14ac:dyDescent="0.2">
      <c r="D13" s="40"/>
      <c r="E13" s="40" t="s">
        <v>28</v>
      </c>
      <c r="F13" s="56">
        <f>IF(F29="",IF(F51="",0,SUM(AF29:AF265)),SUM(AF29:AF265))</f>
        <v>0</v>
      </c>
      <c r="G13" s="40"/>
      <c r="H13" s="40"/>
      <c r="I13" s="69"/>
      <c r="J13" s="70"/>
      <c r="K13" s="70"/>
      <c r="L13" s="70"/>
      <c r="M13" s="71"/>
      <c r="P13" s="24"/>
      <c r="Q13" s="24"/>
      <c r="R13" s="24"/>
      <c r="S13" s="24"/>
      <c r="T13" s="24"/>
      <c r="U13" s="24"/>
      <c r="V13" s="24"/>
      <c r="W13" s="24"/>
      <c r="X13" s="24"/>
      <c r="Y13" s="24"/>
      <c r="Z13" s="24"/>
      <c r="AA13" s="24"/>
      <c r="AB13" s="24"/>
      <c r="AC13" s="24"/>
      <c r="AD13" s="24"/>
      <c r="AE13" s="24"/>
      <c r="AF13" s="24"/>
      <c r="AG13" s="24"/>
      <c r="AH13" s="24"/>
      <c r="AI13" s="24"/>
      <c r="AJ13" s="24"/>
    </row>
    <row r="14" spans="4:36" customFormat="1" x14ac:dyDescent="0.2">
      <c r="D14" s="40"/>
      <c r="E14" s="40" t="s">
        <v>29</v>
      </c>
      <c r="F14" s="57">
        <f>IF(F29="",IF(F51="",0,SUM(AH29:AH265)),SUM(AH29:AH265))</f>
        <v>0</v>
      </c>
      <c r="G14" s="40"/>
      <c r="H14" s="40"/>
      <c r="I14" s="69"/>
      <c r="J14" s="70"/>
      <c r="K14" s="70"/>
      <c r="L14" s="70"/>
      <c r="M14" s="71"/>
      <c r="P14" s="24"/>
      <c r="Q14" s="24"/>
      <c r="R14" s="24"/>
      <c r="S14" s="24"/>
      <c r="T14" s="24"/>
      <c r="U14" s="24"/>
      <c r="V14" s="24"/>
      <c r="W14" s="24"/>
      <c r="X14" s="24"/>
      <c r="Y14" s="24"/>
      <c r="Z14" s="24"/>
      <c r="AA14" s="24"/>
      <c r="AB14" s="24"/>
      <c r="AC14" s="24"/>
      <c r="AD14" s="24"/>
      <c r="AE14" s="24"/>
      <c r="AF14" s="24"/>
      <c r="AG14" s="24"/>
      <c r="AH14" s="24"/>
      <c r="AI14" s="24"/>
      <c r="AJ14" s="24"/>
    </row>
    <row r="15" spans="4:36" customFormat="1" ht="14.25" customHeight="1" x14ac:dyDescent="0.2">
      <c r="D15" s="40"/>
      <c r="E15" s="41"/>
      <c r="F15" s="58">
        <f>SUM(F13:F14)</f>
        <v>0</v>
      </c>
      <c r="G15" s="40"/>
      <c r="H15" s="40"/>
      <c r="I15" s="69"/>
      <c r="J15" s="70"/>
      <c r="K15" s="70"/>
      <c r="L15" s="70"/>
      <c r="M15" s="71"/>
      <c r="P15" s="24"/>
      <c r="Q15" s="24"/>
      <c r="R15" s="24"/>
      <c r="S15" s="24"/>
      <c r="T15" s="24"/>
      <c r="U15" s="24"/>
      <c r="V15" s="24"/>
      <c r="W15" s="24"/>
      <c r="X15" s="24"/>
      <c r="Y15" s="24"/>
      <c r="Z15" s="24"/>
      <c r="AA15" s="24"/>
      <c r="AB15" s="24"/>
      <c r="AC15" s="24"/>
      <c r="AD15" s="24"/>
      <c r="AE15" s="24"/>
      <c r="AF15" s="24"/>
      <c r="AG15" s="24"/>
      <c r="AH15" s="24"/>
      <c r="AI15" s="24"/>
      <c r="AJ15" s="24"/>
    </row>
    <row r="16" spans="4:36" customFormat="1" x14ac:dyDescent="0.2">
      <c r="D16" s="40" t="s">
        <v>30</v>
      </c>
      <c r="G16" s="40"/>
      <c r="H16" s="40"/>
      <c r="I16" s="69"/>
      <c r="J16" s="70"/>
      <c r="K16" s="70"/>
      <c r="L16" s="70"/>
      <c r="M16" s="71"/>
      <c r="P16" s="24"/>
      <c r="Q16" s="24"/>
      <c r="R16" s="24"/>
      <c r="S16" s="24"/>
      <c r="T16" s="24"/>
      <c r="U16" s="24"/>
      <c r="V16" s="24"/>
      <c r="W16" s="24"/>
      <c r="X16" s="24"/>
      <c r="Y16" s="24"/>
      <c r="Z16" s="24"/>
      <c r="AA16" s="24"/>
      <c r="AB16" s="24"/>
      <c r="AC16" s="24"/>
      <c r="AD16" s="24"/>
      <c r="AE16" s="24"/>
      <c r="AF16" s="24"/>
      <c r="AG16" s="24"/>
      <c r="AH16" s="24"/>
      <c r="AI16" s="24"/>
      <c r="AJ16" s="24"/>
    </row>
    <row r="17" spans="1:78" customFormat="1" x14ac:dyDescent="0.2">
      <c r="D17" s="40"/>
      <c r="E17" s="38" t="s">
        <v>31</v>
      </c>
      <c r="F17" s="62"/>
      <c r="G17" s="63"/>
      <c r="H17" s="63"/>
      <c r="I17" s="69"/>
      <c r="J17" s="70"/>
      <c r="K17" s="70"/>
      <c r="L17" s="70"/>
      <c r="M17" s="71"/>
      <c r="P17" s="24"/>
      <c r="Q17" s="24"/>
      <c r="R17" s="24"/>
      <c r="S17" s="24"/>
      <c r="T17" s="24"/>
      <c r="U17" s="24"/>
      <c r="V17" s="24"/>
      <c r="W17" s="24"/>
      <c r="X17" s="24"/>
      <c r="Y17" s="24"/>
      <c r="Z17" s="24"/>
      <c r="AA17" s="24"/>
      <c r="AB17" s="24"/>
      <c r="AC17" s="24"/>
      <c r="AD17" s="24"/>
      <c r="AE17" s="24"/>
      <c r="AF17" s="24"/>
      <c r="AG17" s="24"/>
      <c r="AH17" s="24"/>
      <c r="AI17" s="24"/>
      <c r="AJ17" s="24"/>
    </row>
    <row r="18" spans="1:78" customFormat="1" x14ac:dyDescent="0.2">
      <c r="D18" s="40"/>
      <c r="E18" s="38" t="s">
        <v>32</v>
      </c>
      <c r="F18" s="64"/>
      <c r="G18" s="65"/>
      <c r="H18" s="65"/>
      <c r="I18" s="69"/>
      <c r="J18" s="70"/>
      <c r="K18" s="70"/>
      <c r="L18" s="70"/>
      <c r="M18" s="71"/>
      <c r="P18" s="24"/>
      <c r="Q18" s="24"/>
      <c r="R18" s="24"/>
      <c r="S18" s="24"/>
      <c r="T18" s="24"/>
      <c r="U18" s="24"/>
      <c r="V18" s="24"/>
      <c r="W18" s="24"/>
      <c r="X18" s="24"/>
      <c r="Y18" s="24"/>
      <c r="Z18" s="24"/>
      <c r="AA18" s="24"/>
      <c r="AB18" s="24"/>
      <c r="AC18" s="24"/>
      <c r="AD18" s="24"/>
      <c r="AE18" s="24"/>
      <c r="AF18" s="24"/>
      <c r="AG18" s="24"/>
      <c r="AH18" s="24"/>
      <c r="AI18" s="24"/>
      <c r="AJ18" s="24"/>
    </row>
    <row r="19" spans="1:78" customFormat="1" x14ac:dyDescent="0.2">
      <c r="D19" s="40"/>
      <c r="E19" s="38"/>
      <c r="F19" s="38"/>
      <c r="G19" s="38"/>
      <c r="H19" s="38"/>
      <c r="I19" s="69"/>
      <c r="J19" s="70"/>
      <c r="K19" s="70"/>
      <c r="L19" s="70"/>
      <c r="M19" s="71"/>
      <c r="P19" s="24"/>
      <c r="Q19" s="24"/>
      <c r="R19" s="24"/>
      <c r="S19" s="24"/>
      <c r="T19" s="24"/>
      <c r="U19" s="24"/>
      <c r="V19" s="24"/>
      <c r="W19" s="24"/>
      <c r="X19" s="24"/>
      <c r="Y19" s="24"/>
      <c r="Z19" s="24"/>
      <c r="AA19" s="24"/>
      <c r="AB19" s="24"/>
      <c r="AC19" s="24"/>
      <c r="AD19" s="24"/>
      <c r="AE19" s="24"/>
      <c r="AF19" s="24"/>
      <c r="AG19" s="24"/>
      <c r="AH19" s="24"/>
      <c r="AI19" s="24"/>
      <c r="AJ19" s="24"/>
    </row>
    <row r="20" spans="1:78" customFormat="1" x14ac:dyDescent="0.2">
      <c r="D20" s="38" t="s">
        <v>33</v>
      </c>
      <c r="G20" s="40"/>
      <c r="H20" s="40"/>
      <c r="I20" s="69"/>
      <c r="J20" s="70"/>
      <c r="K20" s="70"/>
      <c r="L20" s="70"/>
      <c r="M20" s="71"/>
      <c r="P20" s="24"/>
      <c r="Q20" s="24"/>
      <c r="R20" s="24"/>
      <c r="S20" s="24"/>
      <c r="T20" s="24"/>
      <c r="U20" s="24"/>
      <c r="V20" s="24"/>
      <c r="W20" s="24"/>
      <c r="X20" s="24"/>
      <c r="Y20" s="24"/>
      <c r="Z20" s="24"/>
      <c r="AA20" s="24"/>
      <c r="AB20" s="24"/>
      <c r="AC20" s="24"/>
      <c r="AD20" s="24"/>
      <c r="AE20" s="24"/>
      <c r="AF20" s="24"/>
      <c r="AG20" s="24"/>
      <c r="AH20" s="24"/>
      <c r="AI20" s="24"/>
      <c r="AJ20" s="24"/>
    </row>
    <row r="21" spans="1:78" customFormat="1" ht="12.75" customHeight="1" x14ac:dyDescent="0.2">
      <c r="A21" s="3"/>
      <c r="D21" s="40" t="str">
        <f>IFERROR("Je kan deze lijst ook mailen naar "&amp;VLOOKUP(E5,Basisinfo!A:B,2,0)&amp;".", "")</f>
        <v/>
      </c>
      <c r="G21" s="40"/>
      <c r="H21" s="40"/>
      <c r="I21" s="72" t="s">
        <v>34</v>
      </c>
      <c r="J21" s="73"/>
      <c r="K21" s="73"/>
      <c r="L21" s="73"/>
      <c r="M21" s="74"/>
      <c r="N21" s="3"/>
      <c r="P21" s="24"/>
      <c r="Q21" s="24"/>
      <c r="R21" s="24"/>
      <c r="S21" s="24"/>
      <c r="T21" s="24"/>
      <c r="U21" s="24"/>
      <c r="V21" s="24"/>
      <c r="W21" s="24"/>
      <c r="X21" s="24"/>
      <c r="Y21" s="24"/>
      <c r="Z21" s="24"/>
      <c r="AA21" s="24"/>
      <c r="AB21" s="24"/>
      <c r="AC21" s="24"/>
      <c r="AD21" s="24"/>
      <c r="AE21" s="24"/>
      <c r="AF21" s="24"/>
      <c r="AG21" s="24"/>
      <c r="AH21" s="24"/>
      <c r="AI21" s="24"/>
      <c r="AJ21" s="24"/>
    </row>
    <row r="22" spans="1:78" customFormat="1" x14ac:dyDescent="0.2">
      <c r="A22" s="3"/>
      <c r="B22" s="3"/>
      <c r="C22" s="3"/>
      <c r="D22" s="55" t="s">
        <v>35</v>
      </c>
      <c r="E22" s="3"/>
      <c r="F22" s="3"/>
      <c r="G22" s="3"/>
      <c r="I22" s="75"/>
      <c r="J22" s="73"/>
      <c r="K22" s="73"/>
      <c r="L22" s="73"/>
      <c r="M22" s="74"/>
      <c r="N22" s="3"/>
      <c r="O22" s="3"/>
      <c r="P22" s="24"/>
      <c r="Q22" s="24"/>
      <c r="R22" s="24"/>
      <c r="S22" s="24"/>
      <c r="T22" s="24"/>
      <c r="U22" s="24"/>
      <c r="V22" s="24"/>
      <c r="W22" s="24"/>
      <c r="X22" s="24"/>
      <c r="Y22" s="24"/>
      <c r="Z22" s="24"/>
      <c r="AA22" s="24"/>
      <c r="AB22" s="24"/>
      <c r="AC22" s="24"/>
      <c r="AD22" s="24"/>
      <c r="AE22" s="24"/>
      <c r="AF22" s="24"/>
      <c r="AG22" s="24"/>
      <c r="AH22" s="24"/>
      <c r="AI22" s="24"/>
      <c r="AJ22" s="24"/>
    </row>
    <row r="23" spans="1:78" customFormat="1" x14ac:dyDescent="0.2">
      <c r="A23" s="3"/>
      <c r="B23" s="3"/>
      <c r="C23" s="3"/>
      <c r="D23" s="40"/>
      <c r="E23" s="3"/>
      <c r="F23" s="3"/>
      <c r="G23" s="3"/>
      <c r="H23" s="3"/>
      <c r="I23" s="49"/>
      <c r="J23" s="48"/>
      <c r="K23" s="48"/>
      <c r="L23" s="48"/>
      <c r="M23" s="52"/>
      <c r="N23" s="3"/>
      <c r="O23" s="3"/>
      <c r="P23" s="24"/>
      <c r="Q23" s="24"/>
      <c r="R23" s="24"/>
      <c r="S23" s="24"/>
      <c r="T23" s="24"/>
      <c r="U23" s="24"/>
      <c r="V23" s="24"/>
      <c r="W23" s="24"/>
      <c r="X23" s="24"/>
      <c r="Y23" s="24"/>
      <c r="Z23" s="24"/>
      <c r="AA23" s="24"/>
      <c r="AB23" s="24"/>
      <c r="AC23" s="24"/>
      <c r="AD23" s="24"/>
      <c r="AE23" s="24"/>
      <c r="AF23" s="24"/>
      <c r="AG23" s="24"/>
      <c r="AH23" s="24"/>
      <c r="AI23" s="24"/>
      <c r="AJ23" s="24"/>
    </row>
    <row r="24" spans="1:78" customFormat="1" x14ac:dyDescent="0.2">
      <c r="A24" s="3"/>
      <c r="B24" s="3"/>
      <c r="C24" s="3"/>
      <c r="D24" s="40"/>
      <c r="E24" s="3"/>
      <c r="F24" s="3"/>
      <c r="G24" s="3"/>
      <c r="H24" s="3"/>
      <c r="I24" s="49"/>
      <c r="J24" s="48"/>
      <c r="K24" s="48"/>
      <c r="L24" s="48"/>
      <c r="M24" s="52"/>
      <c r="N24" s="3"/>
      <c r="O24" s="3"/>
      <c r="P24" s="24"/>
      <c r="Q24" s="24"/>
      <c r="R24" s="24"/>
      <c r="S24" s="24"/>
      <c r="T24" s="24"/>
      <c r="U24" s="24"/>
      <c r="V24" s="24"/>
      <c r="W24" s="24"/>
      <c r="X24" s="24"/>
      <c r="Y24" s="24"/>
      <c r="Z24" s="24"/>
      <c r="AA24" s="24"/>
      <c r="AB24" s="24"/>
      <c r="AC24" s="24"/>
      <c r="AD24" s="24"/>
      <c r="AE24" s="24"/>
      <c r="AF24" s="24"/>
      <c r="AG24" s="24"/>
      <c r="AH24" s="24"/>
      <c r="AI24" s="24"/>
      <c r="AJ24" s="24"/>
    </row>
    <row r="25" spans="1:78" customFormat="1" x14ac:dyDescent="0.2">
      <c r="A25" s="3"/>
      <c r="B25" s="3"/>
      <c r="C25" s="3"/>
      <c r="D25" s="40"/>
      <c r="E25" s="3"/>
      <c r="F25" s="3"/>
      <c r="G25" s="3"/>
      <c r="H25" s="3"/>
      <c r="I25" s="50"/>
      <c r="J25" s="51"/>
      <c r="K25" s="51"/>
      <c r="L25" s="51"/>
      <c r="M25" s="53"/>
      <c r="N25" s="3"/>
      <c r="O25" s="3"/>
      <c r="P25" s="24"/>
      <c r="Q25" s="24"/>
      <c r="R25" s="24"/>
      <c r="S25" s="24"/>
      <c r="T25" s="24"/>
      <c r="U25" s="24"/>
      <c r="V25" s="24"/>
      <c r="W25" s="24"/>
      <c r="X25" s="24"/>
      <c r="Y25" s="24"/>
      <c r="Z25" s="24"/>
      <c r="AA25" s="24"/>
      <c r="AB25" s="24"/>
      <c r="AC25" s="24"/>
      <c r="AD25" s="24"/>
      <c r="AE25" s="24"/>
      <c r="AF25" s="24"/>
      <c r="AG25" s="24"/>
      <c r="AH25" s="24"/>
      <c r="AI25" s="24"/>
      <c r="AJ25" s="24"/>
    </row>
    <row r="26" spans="1:78" customFormat="1" x14ac:dyDescent="0.2">
      <c r="A26" s="3"/>
      <c r="B26" s="3"/>
      <c r="C26" s="3"/>
      <c r="D26" s="40"/>
      <c r="E26" s="3"/>
      <c r="F26" s="3"/>
      <c r="G26" s="3"/>
      <c r="H26" s="3"/>
      <c r="I26" s="3"/>
      <c r="J26" s="3"/>
      <c r="K26" s="3"/>
      <c r="L26" s="3"/>
      <c r="M26" s="3"/>
      <c r="N26" s="3"/>
      <c r="O26" s="3"/>
      <c r="P26" s="24"/>
      <c r="Q26" s="24"/>
      <c r="R26" s="24"/>
      <c r="S26" s="24"/>
      <c r="T26" s="24"/>
      <c r="U26" s="24"/>
      <c r="V26" s="24"/>
      <c r="W26" s="24"/>
      <c r="X26" s="24"/>
      <c r="Y26" s="24"/>
      <c r="Z26" s="24"/>
      <c r="AA26" s="24"/>
      <c r="AB26" s="24"/>
      <c r="AC26" s="24"/>
      <c r="AD26" s="24"/>
      <c r="AE26" s="24"/>
      <c r="AF26" s="24"/>
      <c r="AG26" s="24"/>
      <c r="AH26" s="24"/>
      <c r="AI26" s="24"/>
      <c r="AJ26" s="24"/>
    </row>
    <row r="27" spans="1:78" customFormat="1" ht="18" x14ac:dyDescent="0.25">
      <c r="A27" s="3"/>
      <c r="B27" s="3"/>
      <c r="C27" s="3"/>
      <c r="D27" s="42" t="s">
        <v>36</v>
      </c>
      <c r="E27" s="3"/>
      <c r="F27" s="3"/>
      <c r="G27" s="3"/>
      <c r="I27" s="15"/>
      <c r="J27" s="15"/>
      <c r="K27" s="15"/>
      <c r="L27" s="15"/>
      <c r="M27" s="43"/>
      <c r="N27" s="3"/>
      <c r="O27" s="3"/>
      <c r="P27" s="24"/>
      <c r="Q27" s="24"/>
      <c r="R27" s="24"/>
      <c r="S27" s="24"/>
      <c r="T27" s="24"/>
      <c r="U27" s="24"/>
      <c r="V27" s="24"/>
      <c r="W27" s="24"/>
      <c r="X27" s="24"/>
      <c r="Y27" s="24"/>
      <c r="Z27" s="24"/>
      <c r="AA27" s="24"/>
      <c r="AB27" s="24"/>
      <c r="AC27" s="24"/>
      <c r="AD27" s="24"/>
      <c r="AE27" s="24"/>
      <c r="AF27" s="24"/>
      <c r="AG27" s="24"/>
      <c r="AH27" s="24"/>
      <c r="AI27" s="24"/>
      <c r="AJ27" s="24"/>
    </row>
    <row r="28" spans="1:78" s="34" customFormat="1" ht="18" x14ac:dyDescent="0.25">
      <c r="A28" s="2" t="s">
        <v>37</v>
      </c>
      <c r="B28" s="2" t="s">
        <v>38</v>
      </c>
      <c r="C28" s="44" t="s">
        <v>39</v>
      </c>
      <c r="D28" s="44" t="s">
        <v>40</v>
      </c>
      <c r="E28" s="44" t="s">
        <v>41</v>
      </c>
      <c r="F28" s="44" t="s">
        <v>42</v>
      </c>
      <c r="G28" s="44" t="s">
        <v>43</v>
      </c>
      <c r="H28" s="20" t="str">
        <f>IF(F29="Ja","","Rijksregisternr.")</f>
        <v>Rijksregisternr.</v>
      </c>
      <c r="I28" s="20" t="str">
        <f>IF(H28="","","Geboorteplaats")</f>
        <v>Geboorteplaats</v>
      </c>
      <c r="J28" s="20"/>
      <c r="K28" s="20"/>
      <c r="L28" s="20" t="str">
        <f>IF(H28="","","Geboortedatum")</f>
        <v>Geboortedatum</v>
      </c>
      <c r="M28" s="20" t="str">
        <f>IF(H28="","","ID-Kaartnummer")</f>
        <v>ID-Kaartnummer</v>
      </c>
      <c r="N28" s="20" t="str">
        <f>IF(G29="","","Aankomst")</f>
        <v/>
      </c>
      <c r="O28" s="20" t="str">
        <f>IF(G29="","","Vertrek")</f>
        <v/>
      </c>
      <c r="P28" s="24"/>
      <c r="Q28" s="24"/>
      <c r="R28" s="24"/>
      <c r="S28" s="24"/>
      <c r="T28" s="24"/>
      <c r="U28" s="24"/>
      <c r="V28" s="26"/>
      <c r="W28" s="26"/>
      <c r="X28" s="26"/>
      <c r="Y28" s="26"/>
      <c r="Z28" s="26"/>
      <c r="AA28" s="26"/>
      <c r="AB28" s="26"/>
      <c r="AC28" s="26"/>
      <c r="AD28" s="26"/>
      <c r="AE28" s="26">
        <v>-18</v>
      </c>
      <c r="AF28" s="26">
        <v>-31</v>
      </c>
      <c r="AG28" s="26"/>
      <c r="AH28" s="26">
        <v>31</v>
      </c>
      <c r="AI28" s="26"/>
      <c r="AJ28" s="26"/>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row>
    <row r="29" spans="1:78" ht="16.5" customHeight="1" x14ac:dyDescent="0.2">
      <c r="A29" s="4" t="str">
        <f>IF(D29="","",$F$8)</f>
        <v/>
      </c>
      <c r="B29" s="4" t="str">
        <f>IF(D29="","",$F$10)</f>
        <v/>
      </c>
      <c r="C29" s="22">
        <v>1</v>
      </c>
      <c r="D29" s="13"/>
      <c r="E29" s="13"/>
      <c r="F29" s="13"/>
      <c r="G29" s="13"/>
      <c r="H29" s="16" t="str">
        <f t="shared" ref="H29:H31" si="0">IF(B29="","",IF($F29="Ja","N.V.T.",IF($G29="België BE","Invullen","N.V.T.")))</f>
        <v/>
      </c>
      <c r="I29" s="17" t="str">
        <f t="shared" ref="I29:I39" si="1">IF(F29="","",IF($F29="Ja","N.V.T.",IF($G29="België BE","N.V.T.","Invullen")))</f>
        <v/>
      </c>
      <c r="J29" s="17" t="str">
        <f>IF(B29="","",IF($F29="Ja","N.V.T.",IF($G29="België BE","N.V.T.","Invullen")))</f>
        <v/>
      </c>
      <c r="K29" s="17" t="str">
        <f>IF(B29="","",IF($F29="Ja","N.V.T.",IF($G29="België BE","N.V.T.","Invullen")))</f>
        <v/>
      </c>
      <c r="L29" s="18" t="str">
        <f>IF(F29="","",IF($F29="Ja","N.V.T.",IF($G29="België BE","N.V.T.","Invullen")))</f>
        <v/>
      </c>
      <c r="M29" s="17" t="str">
        <f>IF(F29="","",IF($F29="Ja","N.V.T.",IF($G29="België BE","N.V.T.","Invullen")))</f>
        <v/>
      </c>
      <c r="N29" s="4" t="str">
        <f>IF(P29="","",$F$8)</f>
        <v/>
      </c>
      <c r="O29" s="4" t="str">
        <f>IF(P29="","",$F$10)</f>
        <v/>
      </c>
      <c r="P29" s="27" t="str">
        <f>IF(D29="","","Gelieve de datum aan te passen, als deze persoon later aankomt of vroeger vertrekt")</f>
        <v/>
      </c>
      <c r="Q29" s="27" t="str">
        <f>TEXT(H29,"0")</f>
        <v/>
      </c>
      <c r="R29" s="27" t="str">
        <f>TEXT(H29,"00000000000")</f>
        <v/>
      </c>
      <c r="S29" s="28">
        <f>IF($B29="",0,LEFT(R29,6))</f>
        <v>0</v>
      </c>
      <c r="T29" s="24">
        <f t="shared" ref="T29" si="2">IF($B29="",0,RIGHT(S29,2))</f>
        <v>0</v>
      </c>
      <c r="U29" s="24">
        <f>IF($B29="",0,RIGHT(S29,4))</f>
        <v>0</v>
      </c>
      <c r="V29" s="24">
        <f t="shared" ref="V29" si="3">IF($B29="",0,LEFT(U29,2))</f>
        <v>0</v>
      </c>
      <c r="W29" s="24">
        <f t="shared" ref="W29" si="4">IF($B29="",0,LEFT(S29,2))</f>
        <v>0</v>
      </c>
      <c r="X29" s="25" t="str">
        <f>IF($AC29=1,DATE(W29,V29,T29),L29)</f>
        <v/>
      </c>
      <c r="Y29" s="25" t="str">
        <f>IF(X29="","",IF(YEAR(X29)&lt;1925,DATE(YEAR(X29)+100,MONTH(X29),DAY(X29)),X29))</f>
        <v/>
      </c>
      <c r="AA29" s="25">
        <f ca="1">TODAY()</f>
        <v>45174</v>
      </c>
      <c r="AB29" s="24">
        <f ca="1">YEAR(AA29)</f>
        <v>2023</v>
      </c>
      <c r="AC29" s="24">
        <f>IF(G29="België Be",IF(F29="Neen",1,0),0)</f>
        <v>0</v>
      </c>
      <c r="AE29" s="24">
        <f t="shared" ref="AE29:AE92" si="5">IF($B29="",0,IF($F29="JA",1,IF(VALUE(YEAR($Y29))&lt;$AF$2,0,1)))</f>
        <v>0</v>
      </c>
      <c r="AF29" s="24">
        <f t="shared" ref="AF29:AF48" si="6">IF($B29="",0,IF($F29="JA",1,IF(VALUE(YEAR($Y29))&lt;$AF$1,0,1)))</f>
        <v>0</v>
      </c>
      <c r="AG29" s="24">
        <f t="shared" ref="AG29:AG48" si="7">IF($B29="",0,IF($F29="Ja",0,IF(VALUE(YEAR($Y29))&gt;=$AF$1,0,1)))</f>
        <v>0</v>
      </c>
      <c r="AH29" s="24">
        <f>IF($B29="",0,IF($B29="",0,AG29))</f>
        <v>0</v>
      </c>
      <c r="AK29" s="12"/>
      <c r="AL29" s="12"/>
      <c r="AM29" s="12"/>
      <c r="AN29" s="12"/>
      <c r="AO29" s="12"/>
      <c r="AP29" s="12"/>
    </row>
    <row r="30" spans="1:78" ht="16.5" customHeight="1" x14ac:dyDescent="0.2">
      <c r="A30" s="4" t="str">
        <f t="shared" ref="A30:A104" si="8">IF(D30="","",$F$8)</f>
        <v/>
      </c>
      <c r="B30" s="4" t="str">
        <f t="shared" ref="B30:B104" si="9">IF(D30="","",$F$10)</f>
        <v/>
      </c>
      <c r="C30" s="22">
        <f>C29+1</f>
        <v>2</v>
      </c>
      <c r="D30" s="13"/>
      <c r="E30" s="13"/>
      <c r="F30" s="13"/>
      <c r="G30" s="13"/>
      <c r="H30" s="16" t="str">
        <f t="shared" si="0"/>
        <v/>
      </c>
      <c r="I30" s="17" t="str">
        <f t="shared" si="1"/>
        <v/>
      </c>
      <c r="J30" s="17" t="str">
        <f t="shared" ref="J30:J39" si="10">IF(B30="","",IF($F30="Ja","N.V.T.",IF($G30="België BE","N.V.T.","Invullen")))</f>
        <v/>
      </c>
      <c r="K30" s="17" t="str">
        <f t="shared" ref="K30:K39" si="11">IF(B30="","",IF($F30="Ja","N.V.T.",IF($G30="België BE","N.V.T.","Invullen")))</f>
        <v/>
      </c>
      <c r="L30" s="18" t="str">
        <f t="shared" ref="L30:L39" si="12">IF(F30="","",IF($F30="Ja","N.V.T.",IF($G30="België BE","N.V.T.","Invullen")))</f>
        <v/>
      </c>
      <c r="M30" s="17" t="str">
        <f t="shared" ref="M30:M39" si="13">IF(F30="","",IF($F30="Ja","N.V.T.",IF($G30="België BE","N.V.T.","Invullen")))</f>
        <v/>
      </c>
      <c r="N30" s="4" t="str">
        <f t="shared" ref="N30:N39" si="14">IF(P30="","",$F$8)</f>
        <v/>
      </c>
      <c r="O30" s="4" t="str">
        <f t="shared" ref="O30:O39" si="15">IF(P30="","",$F$10)</f>
        <v/>
      </c>
      <c r="P30" s="27" t="str">
        <f t="shared" ref="P30:P104" si="16">IF(D30="","","Gelieve de datum aan te passen, als deze persoon later aankomt of vroeger vertrekt")</f>
        <v/>
      </c>
      <c r="Q30" s="27" t="str">
        <f t="shared" ref="Q30:Q43" si="17">TEXT(H30,"0")</f>
        <v/>
      </c>
      <c r="R30" s="27" t="str">
        <f t="shared" ref="R30:R43" si="18">TEXT(H30,"00000000000")</f>
        <v/>
      </c>
      <c r="S30" s="28">
        <f t="shared" ref="S30:S43" si="19">IF($B30="",0,LEFT(R30,6))</f>
        <v>0</v>
      </c>
      <c r="T30" s="24">
        <f t="shared" ref="T30:T43" si="20">IF($B30="",0,RIGHT(S30,2))</f>
        <v>0</v>
      </c>
      <c r="U30" s="24">
        <f t="shared" ref="U30:U43" si="21">IF($B30="",0,RIGHT(S30,4))</f>
        <v>0</v>
      </c>
      <c r="V30" s="24">
        <f t="shared" ref="V30:V43" si="22">IF($B30="",0,LEFT(U30,2))</f>
        <v>0</v>
      </c>
      <c r="W30" s="24">
        <f t="shared" ref="W30:W43" si="23">IF($B30="",0,LEFT(S30,2))</f>
        <v>0</v>
      </c>
      <c r="X30" s="25" t="str">
        <f t="shared" ref="X30:X39" si="24">IF($AC30=1,DATE(W30,V30,T30),L30)</f>
        <v/>
      </c>
      <c r="Y30" s="25" t="str">
        <f t="shared" ref="Y30:Y43" si="25">IF(X30="","",IF(YEAR(X30)&lt;1925,DATE(YEAR(X30)+100,MONTH(X30),DAY(X30)),X30))</f>
        <v/>
      </c>
      <c r="AA30" s="25">
        <f t="shared" ref="AA30:AA104" ca="1" si="26">TODAY()</f>
        <v>45174</v>
      </c>
      <c r="AB30" s="24">
        <f t="shared" ref="AB30:AB104" ca="1" si="27">YEAR(AA30)</f>
        <v>2023</v>
      </c>
      <c r="AC30" s="24">
        <f t="shared" ref="AC30:AC104" si="28">IF(G30="België Be",IF(F30="Neen",1,0),0)</f>
        <v>0</v>
      </c>
      <c r="AE30" s="24">
        <f t="shared" si="5"/>
        <v>0</v>
      </c>
      <c r="AF30" s="24">
        <f t="shared" si="6"/>
        <v>0</v>
      </c>
      <c r="AG30" s="24">
        <f t="shared" si="7"/>
        <v>0</v>
      </c>
      <c r="AH30" s="24">
        <f t="shared" ref="AH30:AH51" si="29">IF($B30="",0,IF($B30="",0,AG30))</f>
        <v>0</v>
      </c>
    </row>
    <row r="31" spans="1:78" ht="16.5" customHeight="1" x14ac:dyDescent="0.2">
      <c r="A31" s="4" t="str">
        <f t="shared" si="8"/>
        <v/>
      </c>
      <c r="B31" s="4" t="str">
        <f t="shared" si="9"/>
        <v/>
      </c>
      <c r="C31" s="22">
        <f t="shared" ref="C31:C48" si="30">C30+1</f>
        <v>3</v>
      </c>
      <c r="D31" s="13"/>
      <c r="E31" s="13"/>
      <c r="F31" s="13"/>
      <c r="G31" s="13"/>
      <c r="H31" s="16" t="str">
        <f t="shared" si="0"/>
        <v/>
      </c>
      <c r="I31" s="17" t="str">
        <f t="shared" si="1"/>
        <v/>
      </c>
      <c r="J31" s="17" t="str">
        <f t="shared" si="10"/>
        <v/>
      </c>
      <c r="K31" s="17" t="str">
        <f t="shared" si="11"/>
        <v/>
      </c>
      <c r="L31" s="18" t="str">
        <f t="shared" si="12"/>
        <v/>
      </c>
      <c r="M31" s="17" t="str">
        <f t="shared" si="13"/>
        <v/>
      </c>
      <c r="N31" s="4" t="str">
        <f t="shared" si="14"/>
        <v/>
      </c>
      <c r="O31" s="4" t="str">
        <f t="shared" si="15"/>
        <v/>
      </c>
      <c r="P31" s="27" t="str">
        <f t="shared" si="16"/>
        <v/>
      </c>
      <c r="Q31" s="27" t="str">
        <f t="shared" si="17"/>
        <v/>
      </c>
      <c r="R31" s="27" t="str">
        <f t="shared" si="18"/>
        <v/>
      </c>
      <c r="S31" s="28">
        <f t="shared" si="19"/>
        <v>0</v>
      </c>
      <c r="T31" s="24">
        <f t="shared" si="20"/>
        <v>0</v>
      </c>
      <c r="U31" s="24">
        <f t="shared" si="21"/>
        <v>0</v>
      </c>
      <c r="V31" s="24">
        <f t="shared" si="22"/>
        <v>0</v>
      </c>
      <c r="W31" s="24">
        <f t="shared" si="23"/>
        <v>0</v>
      </c>
      <c r="X31" s="25" t="str">
        <f t="shared" si="24"/>
        <v/>
      </c>
      <c r="Y31" s="25" t="str">
        <f t="shared" si="25"/>
        <v/>
      </c>
      <c r="AA31" s="25">
        <f t="shared" ca="1" si="26"/>
        <v>45174</v>
      </c>
      <c r="AB31" s="24">
        <f t="shared" ca="1" si="27"/>
        <v>2023</v>
      </c>
      <c r="AC31" s="24">
        <f t="shared" si="28"/>
        <v>0</v>
      </c>
      <c r="AE31" s="24">
        <f t="shared" si="5"/>
        <v>0</v>
      </c>
      <c r="AF31" s="24">
        <f t="shared" si="6"/>
        <v>0</v>
      </c>
      <c r="AG31" s="24">
        <f t="shared" si="7"/>
        <v>0</v>
      </c>
      <c r="AH31" s="24">
        <f t="shared" si="29"/>
        <v>0</v>
      </c>
    </row>
    <row r="32" spans="1:78" ht="16.5" customHeight="1" x14ac:dyDescent="0.2">
      <c r="A32" s="4" t="str">
        <f t="shared" si="8"/>
        <v/>
      </c>
      <c r="B32" s="4" t="str">
        <f t="shared" si="9"/>
        <v/>
      </c>
      <c r="C32" s="22">
        <f t="shared" si="30"/>
        <v>4</v>
      </c>
      <c r="D32" s="13"/>
      <c r="E32" s="14"/>
      <c r="F32" s="14"/>
      <c r="G32" s="14"/>
      <c r="H32" s="16" t="str">
        <f t="shared" ref="H32:H39" si="31">IF(B32="","",IF($F32="Ja","N.V.T.",IF($G32="België BE","Invullen","N.V.T.")))</f>
        <v/>
      </c>
      <c r="I32" s="17" t="str">
        <f t="shared" si="1"/>
        <v/>
      </c>
      <c r="J32" s="17" t="str">
        <f t="shared" si="10"/>
        <v/>
      </c>
      <c r="K32" s="17" t="str">
        <f t="shared" si="11"/>
        <v/>
      </c>
      <c r="L32" s="18" t="str">
        <f t="shared" si="12"/>
        <v/>
      </c>
      <c r="M32" s="17" t="str">
        <f t="shared" si="13"/>
        <v/>
      </c>
      <c r="N32" s="4" t="str">
        <f t="shared" si="14"/>
        <v/>
      </c>
      <c r="O32" s="4" t="str">
        <f t="shared" si="15"/>
        <v/>
      </c>
      <c r="P32" s="27" t="str">
        <f t="shared" si="16"/>
        <v/>
      </c>
      <c r="Q32" s="27" t="str">
        <f t="shared" si="17"/>
        <v/>
      </c>
      <c r="R32" s="27" t="str">
        <f t="shared" si="18"/>
        <v/>
      </c>
      <c r="S32" s="28">
        <f t="shared" si="19"/>
        <v>0</v>
      </c>
      <c r="T32" s="24">
        <f t="shared" si="20"/>
        <v>0</v>
      </c>
      <c r="U32" s="24">
        <f t="shared" si="21"/>
        <v>0</v>
      </c>
      <c r="V32" s="24">
        <f t="shared" si="22"/>
        <v>0</v>
      </c>
      <c r="W32" s="24">
        <f t="shared" si="23"/>
        <v>0</v>
      </c>
      <c r="X32" s="25" t="str">
        <f t="shared" si="24"/>
        <v/>
      </c>
      <c r="Y32" s="25" t="str">
        <f t="shared" si="25"/>
        <v/>
      </c>
      <c r="AA32" s="25">
        <f t="shared" ca="1" si="26"/>
        <v>45174</v>
      </c>
      <c r="AB32" s="24">
        <f t="shared" ca="1" si="27"/>
        <v>2023</v>
      </c>
      <c r="AC32" s="24">
        <f t="shared" si="28"/>
        <v>0</v>
      </c>
      <c r="AE32" s="24">
        <f t="shared" si="5"/>
        <v>0</v>
      </c>
      <c r="AF32" s="24">
        <f t="shared" si="6"/>
        <v>0</v>
      </c>
      <c r="AG32" s="24">
        <f t="shared" si="7"/>
        <v>0</v>
      </c>
      <c r="AH32" s="24">
        <f t="shared" si="29"/>
        <v>0</v>
      </c>
    </row>
    <row r="33" spans="1:34" ht="16.5" customHeight="1" x14ac:dyDescent="0.2">
      <c r="A33" s="4" t="str">
        <f t="shared" si="8"/>
        <v/>
      </c>
      <c r="B33" s="4" t="str">
        <f t="shared" si="9"/>
        <v/>
      </c>
      <c r="C33" s="22">
        <f t="shared" si="30"/>
        <v>5</v>
      </c>
      <c r="D33" s="13"/>
      <c r="E33" s="14"/>
      <c r="F33" s="14"/>
      <c r="G33" s="14"/>
      <c r="H33" s="16" t="str">
        <f t="shared" si="31"/>
        <v/>
      </c>
      <c r="I33" s="17" t="str">
        <f t="shared" si="1"/>
        <v/>
      </c>
      <c r="J33" s="17" t="str">
        <f t="shared" si="10"/>
        <v/>
      </c>
      <c r="K33" s="17" t="str">
        <f t="shared" si="11"/>
        <v/>
      </c>
      <c r="L33" s="18" t="str">
        <f t="shared" si="12"/>
        <v/>
      </c>
      <c r="M33" s="17" t="str">
        <f t="shared" si="13"/>
        <v/>
      </c>
      <c r="N33" s="4" t="str">
        <f t="shared" si="14"/>
        <v/>
      </c>
      <c r="O33" s="4" t="str">
        <f t="shared" si="15"/>
        <v/>
      </c>
      <c r="P33" s="27" t="str">
        <f t="shared" si="16"/>
        <v/>
      </c>
      <c r="Q33" s="27" t="str">
        <f t="shared" si="17"/>
        <v/>
      </c>
      <c r="R33" s="27" t="str">
        <f t="shared" si="18"/>
        <v/>
      </c>
      <c r="S33" s="28">
        <f t="shared" si="19"/>
        <v>0</v>
      </c>
      <c r="T33" s="24">
        <f t="shared" si="20"/>
        <v>0</v>
      </c>
      <c r="U33" s="24">
        <f t="shared" si="21"/>
        <v>0</v>
      </c>
      <c r="V33" s="24">
        <f t="shared" si="22"/>
        <v>0</v>
      </c>
      <c r="W33" s="24">
        <f t="shared" si="23"/>
        <v>0</v>
      </c>
      <c r="X33" s="25" t="str">
        <f t="shared" si="24"/>
        <v/>
      </c>
      <c r="Y33" s="25" t="str">
        <f t="shared" si="25"/>
        <v/>
      </c>
      <c r="AA33" s="25">
        <f t="shared" ca="1" si="26"/>
        <v>45174</v>
      </c>
      <c r="AB33" s="24">
        <f t="shared" ca="1" si="27"/>
        <v>2023</v>
      </c>
      <c r="AC33" s="24">
        <f t="shared" si="28"/>
        <v>0</v>
      </c>
      <c r="AE33" s="24">
        <f t="shared" si="5"/>
        <v>0</v>
      </c>
      <c r="AF33" s="24">
        <f t="shared" si="6"/>
        <v>0</v>
      </c>
      <c r="AG33" s="24">
        <f t="shared" si="7"/>
        <v>0</v>
      </c>
      <c r="AH33" s="24">
        <f t="shared" si="29"/>
        <v>0</v>
      </c>
    </row>
    <row r="34" spans="1:34" ht="16.5" customHeight="1" x14ac:dyDescent="0.2">
      <c r="A34" s="4" t="str">
        <f t="shared" si="8"/>
        <v/>
      </c>
      <c r="B34" s="4" t="str">
        <f t="shared" si="9"/>
        <v/>
      </c>
      <c r="C34" s="22">
        <f t="shared" si="30"/>
        <v>6</v>
      </c>
      <c r="D34" s="13"/>
      <c r="E34" s="14"/>
      <c r="F34" s="14"/>
      <c r="G34" s="14"/>
      <c r="H34" s="16" t="str">
        <f t="shared" si="31"/>
        <v/>
      </c>
      <c r="I34" s="17" t="str">
        <f t="shared" si="1"/>
        <v/>
      </c>
      <c r="J34" s="17" t="str">
        <f t="shared" si="10"/>
        <v/>
      </c>
      <c r="K34" s="17" t="str">
        <f t="shared" si="11"/>
        <v/>
      </c>
      <c r="L34" s="18" t="str">
        <f t="shared" si="12"/>
        <v/>
      </c>
      <c r="M34" s="17" t="str">
        <f t="shared" si="13"/>
        <v/>
      </c>
      <c r="N34" s="4" t="str">
        <f t="shared" si="14"/>
        <v/>
      </c>
      <c r="O34" s="4" t="str">
        <f t="shared" si="15"/>
        <v/>
      </c>
      <c r="P34" s="27" t="str">
        <f t="shared" si="16"/>
        <v/>
      </c>
      <c r="Q34" s="27" t="str">
        <f t="shared" si="17"/>
        <v/>
      </c>
      <c r="R34" s="27" t="str">
        <f t="shared" si="18"/>
        <v/>
      </c>
      <c r="S34" s="28">
        <f t="shared" si="19"/>
        <v>0</v>
      </c>
      <c r="T34" s="24">
        <f t="shared" si="20"/>
        <v>0</v>
      </c>
      <c r="U34" s="24">
        <f t="shared" si="21"/>
        <v>0</v>
      </c>
      <c r="V34" s="24">
        <f t="shared" si="22"/>
        <v>0</v>
      </c>
      <c r="W34" s="24">
        <f t="shared" si="23"/>
        <v>0</v>
      </c>
      <c r="X34" s="25" t="str">
        <f t="shared" si="24"/>
        <v/>
      </c>
      <c r="Y34" s="25" t="str">
        <f t="shared" si="25"/>
        <v/>
      </c>
      <c r="AA34" s="25">
        <f t="shared" ca="1" si="26"/>
        <v>45174</v>
      </c>
      <c r="AB34" s="24">
        <f t="shared" ca="1" si="27"/>
        <v>2023</v>
      </c>
      <c r="AC34" s="24">
        <f t="shared" si="28"/>
        <v>0</v>
      </c>
      <c r="AE34" s="24">
        <f t="shared" si="5"/>
        <v>0</v>
      </c>
      <c r="AF34" s="24">
        <f t="shared" si="6"/>
        <v>0</v>
      </c>
      <c r="AG34" s="24">
        <f t="shared" si="7"/>
        <v>0</v>
      </c>
      <c r="AH34" s="24">
        <f t="shared" si="29"/>
        <v>0</v>
      </c>
    </row>
    <row r="35" spans="1:34" ht="16.5" customHeight="1" x14ac:dyDescent="0.2">
      <c r="A35" s="4" t="str">
        <f t="shared" si="8"/>
        <v/>
      </c>
      <c r="B35" s="4" t="str">
        <f t="shared" si="9"/>
        <v/>
      </c>
      <c r="C35" s="22">
        <f t="shared" si="30"/>
        <v>7</v>
      </c>
      <c r="D35" s="13"/>
      <c r="E35" s="14"/>
      <c r="F35" s="14"/>
      <c r="G35" s="14"/>
      <c r="H35" s="16" t="str">
        <f t="shared" si="31"/>
        <v/>
      </c>
      <c r="I35" s="17" t="str">
        <f t="shared" si="1"/>
        <v/>
      </c>
      <c r="J35" s="17" t="str">
        <f t="shared" si="10"/>
        <v/>
      </c>
      <c r="K35" s="17" t="str">
        <f t="shared" si="11"/>
        <v/>
      </c>
      <c r="L35" s="18" t="str">
        <f t="shared" si="12"/>
        <v/>
      </c>
      <c r="M35" s="17" t="str">
        <f t="shared" si="13"/>
        <v/>
      </c>
      <c r="N35" s="4" t="str">
        <f t="shared" si="14"/>
        <v/>
      </c>
      <c r="O35" s="4" t="str">
        <f t="shared" si="15"/>
        <v/>
      </c>
      <c r="P35" s="27" t="str">
        <f t="shared" si="16"/>
        <v/>
      </c>
      <c r="Q35" s="27" t="str">
        <f t="shared" si="17"/>
        <v/>
      </c>
      <c r="R35" s="27" t="str">
        <f t="shared" si="18"/>
        <v/>
      </c>
      <c r="S35" s="28">
        <f t="shared" si="19"/>
        <v>0</v>
      </c>
      <c r="T35" s="24">
        <f t="shared" si="20"/>
        <v>0</v>
      </c>
      <c r="U35" s="24">
        <f t="shared" si="21"/>
        <v>0</v>
      </c>
      <c r="V35" s="24">
        <f t="shared" si="22"/>
        <v>0</v>
      </c>
      <c r="W35" s="24">
        <f t="shared" si="23"/>
        <v>0</v>
      </c>
      <c r="X35" s="25" t="str">
        <f t="shared" si="24"/>
        <v/>
      </c>
      <c r="Y35" s="25" t="str">
        <f t="shared" si="25"/>
        <v/>
      </c>
      <c r="AA35" s="25">
        <f t="shared" ca="1" si="26"/>
        <v>45174</v>
      </c>
      <c r="AB35" s="24">
        <f t="shared" ca="1" si="27"/>
        <v>2023</v>
      </c>
      <c r="AC35" s="24">
        <f t="shared" si="28"/>
        <v>0</v>
      </c>
      <c r="AE35" s="24">
        <f t="shared" si="5"/>
        <v>0</v>
      </c>
      <c r="AF35" s="24">
        <f t="shared" si="6"/>
        <v>0</v>
      </c>
      <c r="AG35" s="24">
        <f t="shared" si="7"/>
        <v>0</v>
      </c>
      <c r="AH35" s="24">
        <f t="shared" si="29"/>
        <v>0</v>
      </c>
    </row>
    <row r="36" spans="1:34" ht="16.5" customHeight="1" x14ac:dyDescent="0.2">
      <c r="A36" s="4" t="str">
        <f t="shared" si="8"/>
        <v/>
      </c>
      <c r="B36" s="4" t="str">
        <f t="shared" si="9"/>
        <v/>
      </c>
      <c r="C36" s="22">
        <f t="shared" si="30"/>
        <v>8</v>
      </c>
      <c r="D36" s="13"/>
      <c r="E36" s="14"/>
      <c r="F36" s="14"/>
      <c r="G36" s="14"/>
      <c r="H36" s="16" t="str">
        <f t="shared" si="31"/>
        <v/>
      </c>
      <c r="I36" s="17" t="str">
        <f t="shared" si="1"/>
        <v/>
      </c>
      <c r="J36" s="17" t="str">
        <f t="shared" si="10"/>
        <v/>
      </c>
      <c r="K36" s="17" t="str">
        <f t="shared" si="11"/>
        <v/>
      </c>
      <c r="L36" s="18" t="str">
        <f t="shared" si="12"/>
        <v/>
      </c>
      <c r="M36" s="17" t="str">
        <f t="shared" si="13"/>
        <v/>
      </c>
      <c r="N36" s="4" t="str">
        <f t="shared" si="14"/>
        <v/>
      </c>
      <c r="O36" s="4" t="str">
        <f t="shared" si="15"/>
        <v/>
      </c>
      <c r="P36" s="27" t="str">
        <f t="shared" si="16"/>
        <v/>
      </c>
      <c r="Q36" s="27" t="str">
        <f t="shared" si="17"/>
        <v/>
      </c>
      <c r="R36" s="27" t="str">
        <f t="shared" si="18"/>
        <v/>
      </c>
      <c r="S36" s="28">
        <f t="shared" si="19"/>
        <v>0</v>
      </c>
      <c r="T36" s="24">
        <f t="shared" si="20"/>
        <v>0</v>
      </c>
      <c r="U36" s="24">
        <f t="shared" si="21"/>
        <v>0</v>
      </c>
      <c r="V36" s="24">
        <f t="shared" si="22"/>
        <v>0</v>
      </c>
      <c r="W36" s="24">
        <f t="shared" si="23"/>
        <v>0</v>
      </c>
      <c r="X36" s="25" t="str">
        <f t="shared" si="24"/>
        <v/>
      </c>
      <c r="Y36" s="25" t="str">
        <f t="shared" si="25"/>
        <v/>
      </c>
      <c r="AA36" s="25">
        <f t="shared" ca="1" si="26"/>
        <v>45174</v>
      </c>
      <c r="AB36" s="24">
        <f t="shared" ca="1" si="27"/>
        <v>2023</v>
      </c>
      <c r="AC36" s="24">
        <f t="shared" si="28"/>
        <v>0</v>
      </c>
      <c r="AE36" s="24">
        <f t="shared" si="5"/>
        <v>0</v>
      </c>
      <c r="AF36" s="24">
        <f t="shared" si="6"/>
        <v>0</v>
      </c>
      <c r="AG36" s="24">
        <f t="shared" si="7"/>
        <v>0</v>
      </c>
      <c r="AH36" s="24">
        <f t="shared" si="29"/>
        <v>0</v>
      </c>
    </row>
    <row r="37" spans="1:34" ht="16.5" customHeight="1" x14ac:dyDescent="0.2">
      <c r="A37" s="4" t="str">
        <f t="shared" si="8"/>
        <v/>
      </c>
      <c r="B37" s="4" t="str">
        <f t="shared" si="9"/>
        <v/>
      </c>
      <c r="C37" s="22">
        <f t="shared" si="30"/>
        <v>9</v>
      </c>
      <c r="D37" s="13"/>
      <c r="E37" s="14"/>
      <c r="F37" s="14"/>
      <c r="G37" s="14"/>
      <c r="H37" s="16" t="str">
        <f t="shared" si="31"/>
        <v/>
      </c>
      <c r="I37" s="17" t="str">
        <f t="shared" si="1"/>
        <v/>
      </c>
      <c r="J37" s="17" t="str">
        <f t="shared" si="10"/>
        <v/>
      </c>
      <c r="K37" s="17" t="str">
        <f t="shared" si="11"/>
        <v/>
      </c>
      <c r="L37" s="18" t="str">
        <f t="shared" si="12"/>
        <v/>
      </c>
      <c r="M37" s="17" t="str">
        <f t="shared" si="13"/>
        <v/>
      </c>
      <c r="N37" s="4" t="str">
        <f t="shared" si="14"/>
        <v/>
      </c>
      <c r="O37" s="4" t="str">
        <f t="shared" si="15"/>
        <v/>
      </c>
      <c r="P37" s="27" t="str">
        <f t="shared" si="16"/>
        <v/>
      </c>
      <c r="Q37" s="27" t="str">
        <f t="shared" si="17"/>
        <v/>
      </c>
      <c r="R37" s="27" t="str">
        <f t="shared" si="18"/>
        <v/>
      </c>
      <c r="S37" s="28">
        <f t="shared" si="19"/>
        <v>0</v>
      </c>
      <c r="T37" s="24">
        <f t="shared" si="20"/>
        <v>0</v>
      </c>
      <c r="U37" s="24">
        <f t="shared" si="21"/>
        <v>0</v>
      </c>
      <c r="V37" s="24">
        <f t="shared" si="22"/>
        <v>0</v>
      </c>
      <c r="W37" s="24">
        <f t="shared" si="23"/>
        <v>0</v>
      </c>
      <c r="X37" s="25" t="str">
        <f t="shared" si="24"/>
        <v/>
      </c>
      <c r="Y37" s="25" t="str">
        <f t="shared" si="25"/>
        <v/>
      </c>
      <c r="AA37" s="25">
        <f t="shared" ca="1" si="26"/>
        <v>45174</v>
      </c>
      <c r="AB37" s="24">
        <f t="shared" ca="1" si="27"/>
        <v>2023</v>
      </c>
      <c r="AC37" s="24">
        <f t="shared" si="28"/>
        <v>0</v>
      </c>
      <c r="AE37" s="24">
        <f t="shared" si="5"/>
        <v>0</v>
      </c>
      <c r="AF37" s="24">
        <f t="shared" si="6"/>
        <v>0</v>
      </c>
      <c r="AG37" s="24">
        <f t="shared" si="7"/>
        <v>0</v>
      </c>
      <c r="AH37" s="24">
        <f t="shared" si="29"/>
        <v>0</v>
      </c>
    </row>
    <row r="38" spans="1:34" ht="16.5" customHeight="1" x14ac:dyDescent="0.2">
      <c r="A38" s="4" t="str">
        <f t="shared" si="8"/>
        <v/>
      </c>
      <c r="B38" s="4" t="str">
        <f t="shared" si="9"/>
        <v/>
      </c>
      <c r="C38" s="22">
        <f t="shared" si="30"/>
        <v>10</v>
      </c>
      <c r="D38" s="13"/>
      <c r="E38" s="14"/>
      <c r="F38" s="14"/>
      <c r="G38" s="14"/>
      <c r="H38" s="16" t="str">
        <f t="shared" si="31"/>
        <v/>
      </c>
      <c r="I38" s="17" t="str">
        <f t="shared" si="1"/>
        <v/>
      </c>
      <c r="J38" s="17" t="str">
        <f t="shared" si="10"/>
        <v/>
      </c>
      <c r="K38" s="17" t="str">
        <f t="shared" si="11"/>
        <v/>
      </c>
      <c r="L38" s="18" t="str">
        <f t="shared" si="12"/>
        <v/>
      </c>
      <c r="M38" s="17" t="str">
        <f t="shared" si="13"/>
        <v/>
      </c>
      <c r="N38" s="4" t="str">
        <f t="shared" si="14"/>
        <v/>
      </c>
      <c r="O38" s="4" t="str">
        <f t="shared" si="15"/>
        <v/>
      </c>
      <c r="P38" s="27" t="str">
        <f t="shared" si="16"/>
        <v/>
      </c>
      <c r="Q38" s="27" t="str">
        <f t="shared" si="17"/>
        <v/>
      </c>
      <c r="R38" s="27" t="str">
        <f t="shared" si="18"/>
        <v/>
      </c>
      <c r="S38" s="28">
        <f t="shared" si="19"/>
        <v>0</v>
      </c>
      <c r="T38" s="24">
        <f t="shared" si="20"/>
        <v>0</v>
      </c>
      <c r="U38" s="24">
        <f t="shared" si="21"/>
        <v>0</v>
      </c>
      <c r="V38" s="24">
        <f t="shared" si="22"/>
        <v>0</v>
      </c>
      <c r="W38" s="24">
        <f t="shared" si="23"/>
        <v>0</v>
      </c>
      <c r="X38" s="25" t="str">
        <f t="shared" si="24"/>
        <v/>
      </c>
      <c r="Y38" s="25" t="str">
        <f t="shared" si="25"/>
        <v/>
      </c>
      <c r="AA38" s="25">
        <f t="shared" ca="1" si="26"/>
        <v>45174</v>
      </c>
      <c r="AB38" s="24">
        <f t="shared" ca="1" si="27"/>
        <v>2023</v>
      </c>
      <c r="AC38" s="24">
        <f t="shared" si="28"/>
        <v>0</v>
      </c>
      <c r="AE38" s="24">
        <f t="shared" si="5"/>
        <v>0</v>
      </c>
      <c r="AF38" s="24">
        <f t="shared" si="6"/>
        <v>0</v>
      </c>
      <c r="AG38" s="24">
        <f t="shared" si="7"/>
        <v>0</v>
      </c>
      <c r="AH38" s="24">
        <f t="shared" si="29"/>
        <v>0</v>
      </c>
    </row>
    <row r="39" spans="1:34" ht="16.5" customHeight="1" x14ac:dyDescent="0.2">
      <c r="A39" s="4" t="str">
        <f t="shared" si="8"/>
        <v/>
      </c>
      <c r="B39" s="4" t="str">
        <f t="shared" si="9"/>
        <v/>
      </c>
      <c r="C39" s="22">
        <f t="shared" si="30"/>
        <v>11</v>
      </c>
      <c r="D39" s="13"/>
      <c r="E39" s="14"/>
      <c r="F39" s="14"/>
      <c r="G39" s="14"/>
      <c r="H39" s="16" t="str">
        <f t="shared" si="31"/>
        <v/>
      </c>
      <c r="I39" s="17" t="str">
        <f t="shared" si="1"/>
        <v/>
      </c>
      <c r="J39" s="17" t="str">
        <f t="shared" si="10"/>
        <v/>
      </c>
      <c r="K39" s="17" t="str">
        <f t="shared" si="11"/>
        <v/>
      </c>
      <c r="L39" s="18" t="str">
        <f t="shared" si="12"/>
        <v/>
      </c>
      <c r="M39" s="17" t="str">
        <f t="shared" si="13"/>
        <v/>
      </c>
      <c r="N39" s="4" t="str">
        <f t="shared" si="14"/>
        <v/>
      </c>
      <c r="O39" s="4" t="str">
        <f t="shared" si="15"/>
        <v/>
      </c>
      <c r="P39" s="27" t="str">
        <f t="shared" si="16"/>
        <v/>
      </c>
      <c r="Q39" s="27" t="str">
        <f t="shared" si="17"/>
        <v/>
      </c>
      <c r="R39" s="27" t="str">
        <f t="shared" si="18"/>
        <v/>
      </c>
      <c r="S39" s="28">
        <f t="shared" si="19"/>
        <v>0</v>
      </c>
      <c r="T39" s="24">
        <f t="shared" si="20"/>
        <v>0</v>
      </c>
      <c r="U39" s="24">
        <f t="shared" si="21"/>
        <v>0</v>
      </c>
      <c r="V39" s="24">
        <f t="shared" si="22"/>
        <v>0</v>
      </c>
      <c r="W39" s="24">
        <f t="shared" si="23"/>
        <v>0</v>
      </c>
      <c r="X39" s="25" t="str">
        <f t="shared" si="24"/>
        <v/>
      </c>
      <c r="Y39" s="25" t="str">
        <f t="shared" si="25"/>
        <v/>
      </c>
      <c r="AA39" s="25">
        <f t="shared" ca="1" si="26"/>
        <v>45174</v>
      </c>
      <c r="AB39" s="24">
        <f t="shared" ca="1" si="27"/>
        <v>2023</v>
      </c>
      <c r="AC39" s="24">
        <f t="shared" si="28"/>
        <v>0</v>
      </c>
      <c r="AE39" s="24">
        <f t="shared" si="5"/>
        <v>0</v>
      </c>
      <c r="AF39" s="24">
        <f t="shared" si="6"/>
        <v>0</v>
      </c>
      <c r="AG39" s="24">
        <f t="shared" si="7"/>
        <v>0</v>
      </c>
      <c r="AH39" s="24">
        <f t="shared" si="29"/>
        <v>0</v>
      </c>
    </row>
    <row r="40" spans="1:34" ht="16.5" customHeight="1" x14ac:dyDescent="0.2">
      <c r="A40" s="4" t="str">
        <f t="shared" ref="A40:A45" si="32">IF(D40="","",$F$8)</f>
        <v/>
      </c>
      <c r="B40" s="4" t="str">
        <f t="shared" ref="B40:B45" si="33">IF(D40="","",$F$10)</f>
        <v/>
      </c>
      <c r="C40" s="22">
        <f t="shared" si="30"/>
        <v>12</v>
      </c>
      <c r="D40" s="14"/>
      <c r="E40" s="14"/>
      <c r="F40" s="14"/>
      <c r="G40" s="14"/>
      <c r="H40" s="16" t="str">
        <f t="shared" ref="H40:H45" si="34">IF(B40="","",IF($F40="Ja","N.V.T.",IF($G40="België BE","Invullen","N.V.T.")))</f>
        <v/>
      </c>
      <c r="I40" s="17" t="str">
        <f t="shared" ref="I40:I45" si="35">IF(F40="","",IF($F40="Ja","N.V.T.",IF($G40="België BE","N.V.T.","Invullen")))</f>
        <v/>
      </c>
      <c r="J40" s="17" t="str">
        <f t="shared" ref="J40:J45" si="36">IF(B40="","",IF($F40="Ja","N.V.T.",IF($G40="België BE","N.V.T.","Invullen")))</f>
        <v/>
      </c>
      <c r="K40" s="17" t="str">
        <f t="shared" ref="K40:K45" si="37">IF(B40="","",IF($F40="Ja","N.V.T.",IF($G40="België BE","N.V.T.","Invullen")))</f>
        <v/>
      </c>
      <c r="L40" s="18" t="str">
        <f t="shared" ref="L40:L45" si="38">IF(F40="","",IF($F40="Ja","N.V.T.",IF($G40="België BE","N.V.T.","Invullen")))</f>
        <v/>
      </c>
      <c r="M40" s="17" t="str">
        <f t="shared" ref="M40:M45" si="39">IF(F40="","",IF($F40="Ja","N.V.T.",IF($G40="België BE","N.V.T.","Invullen")))</f>
        <v/>
      </c>
      <c r="N40" s="4" t="str">
        <f t="shared" ref="N40:N45" si="40">IF(P40="","",$F$8)</f>
        <v/>
      </c>
      <c r="O40" s="4" t="str">
        <f t="shared" ref="O40:O45" si="41">IF(P40="","",$F$10)</f>
        <v/>
      </c>
      <c r="P40" s="27" t="str">
        <f t="shared" ref="P40:P45" si="42">IF(D40="","","Gelieve de datum aan te passen, als deze persoon later aankomt of vroeger vertrekt")</f>
        <v/>
      </c>
      <c r="Q40" s="27" t="str">
        <f t="shared" si="17"/>
        <v/>
      </c>
      <c r="R40" s="27" t="str">
        <f t="shared" si="18"/>
        <v/>
      </c>
      <c r="S40" s="28">
        <f t="shared" si="19"/>
        <v>0</v>
      </c>
      <c r="T40" s="24">
        <f t="shared" si="20"/>
        <v>0</v>
      </c>
      <c r="U40" s="24">
        <f t="shared" si="21"/>
        <v>0</v>
      </c>
      <c r="V40" s="24">
        <f t="shared" si="22"/>
        <v>0</v>
      </c>
      <c r="W40" s="24">
        <f t="shared" si="23"/>
        <v>0</v>
      </c>
      <c r="X40" s="25" t="str">
        <f t="shared" ref="X40:X45" si="43">IF($AC40=1,DATE(W40,V40,T40),L40)</f>
        <v/>
      </c>
      <c r="Y40" s="25" t="str">
        <f t="shared" si="25"/>
        <v/>
      </c>
      <c r="AA40" s="25">
        <f t="shared" ca="1" si="26"/>
        <v>45174</v>
      </c>
      <c r="AB40" s="24">
        <f t="shared" ref="AB40:AB50" ca="1" si="44">YEAR(AA40)</f>
        <v>2023</v>
      </c>
      <c r="AC40" s="24">
        <f t="shared" ref="AC40:AC45" si="45">IF(G40="België Be",IF(F40="Neen",1,0),0)</f>
        <v>0</v>
      </c>
      <c r="AE40" s="24">
        <f t="shared" si="5"/>
        <v>0</v>
      </c>
      <c r="AF40" s="24">
        <f t="shared" si="6"/>
        <v>0</v>
      </c>
      <c r="AG40" s="24">
        <f t="shared" si="7"/>
        <v>0</v>
      </c>
      <c r="AH40" s="24">
        <f t="shared" ref="AH40:AH45" si="46">IF($B40="",0,IF($B40="",0,AG40))</f>
        <v>0</v>
      </c>
    </row>
    <row r="41" spans="1:34" ht="16.5" customHeight="1" x14ac:dyDescent="0.2">
      <c r="A41" s="4" t="str">
        <f t="shared" si="32"/>
        <v/>
      </c>
      <c r="B41" s="4" t="str">
        <f t="shared" si="33"/>
        <v/>
      </c>
      <c r="C41" s="22">
        <f t="shared" si="30"/>
        <v>13</v>
      </c>
      <c r="D41" s="14"/>
      <c r="E41" s="14"/>
      <c r="F41" s="14"/>
      <c r="G41" s="14"/>
      <c r="H41" s="16" t="str">
        <f t="shared" si="34"/>
        <v/>
      </c>
      <c r="I41" s="17" t="str">
        <f t="shared" si="35"/>
        <v/>
      </c>
      <c r="J41" s="17" t="str">
        <f t="shared" si="36"/>
        <v/>
      </c>
      <c r="K41" s="17" t="str">
        <f t="shared" si="37"/>
        <v/>
      </c>
      <c r="L41" s="18" t="str">
        <f t="shared" si="38"/>
        <v/>
      </c>
      <c r="M41" s="17" t="str">
        <f t="shared" si="39"/>
        <v/>
      </c>
      <c r="N41" s="4" t="str">
        <f t="shared" si="40"/>
        <v/>
      </c>
      <c r="O41" s="4" t="str">
        <f t="shared" si="41"/>
        <v/>
      </c>
      <c r="P41" s="27" t="str">
        <f t="shared" si="42"/>
        <v/>
      </c>
      <c r="Q41" s="27" t="str">
        <f t="shared" si="17"/>
        <v/>
      </c>
      <c r="R41" s="27" t="str">
        <f t="shared" si="18"/>
        <v/>
      </c>
      <c r="S41" s="28">
        <f t="shared" si="19"/>
        <v>0</v>
      </c>
      <c r="T41" s="24">
        <f t="shared" si="20"/>
        <v>0</v>
      </c>
      <c r="U41" s="24">
        <f t="shared" si="21"/>
        <v>0</v>
      </c>
      <c r="V41" s="24">
        <f t="shared" si="22"/>
        <v>0</v>
      </c>
      <c r="W41" s="24">
        <f t="shared" si="23"/>
        <v>0</v>
      </c>
      <c r="X41" s="25" t="str">
        <f t="shared" si="43"/>
        <v/>
      </c>
      <c r="Y41" s="25" t="str">
        <f t="shared" si="25"/>
        <v/>
      </c>
      <c r="AA41" s="25">
        <f t="shared" ca="1" si="26"/>
        <v>45174</v>
      </c>
      <c r="AB41" s="24">
        <f t="shared" ca="1" si="44"/>
        <v>2023</v>
      </c>
      <c r="AC41" s="24">
        <f t="shared" si="45"/>
        <v>0</v>
      </c>
      <c r="AE41" s="24">
        <f t="shared" si="5"/>
        <v>0</v>
      </c>
      <c r="AF41" s="24">
        <f t="shared" si="6"/>
        <v>0</v>
      </c>
      <c r="AG41" s="24">
        <f t="shared" si="7"/>
        <v>0</v>
      </c>
      <c r="AH41" s="24">
        <f t="shared" si="46"/>
        <v>0</v>
      </c>
    </row>
    <row r="42" spans="1:34" ht="16.5" customHeight="1" x14ac:dyDescent="0.2">
      <c r="A42" s="4" t="str">
        <f t="shared" si="32"/>
        <v/>
      </c>
      <c r="B42" s="4" t="str">
        <f t="shared" si="33"/>
        <v/>
      </c>
      <c r="C42" s="22">
        <f t="shared" si="30"/>
        <v>14</v>
      </c>
      <c r="D42" s="14"/>
      <c r="E42" s="14"/>
      <c r="F42" s="14"/>
      <c r="G42" s="14"/>
      <c r="H42" s="16" t="str">
        <f t="shared" si="34"/>
        <v/>
      </c>
      <c r="I42" s="17" t="str">
        <f t="shared" si="35"/>
        <v/>
      </c>
      <c r="J42" s="17" t="str">
        <f t="shared" si="36"/>
        <v/>
      </c>
      <c r="K42" s="17" t="str">
        <f t="shared" si="37"/>
        <v/>
      </c>
      <c r="L42" s="18" t="str">
        <f t="shared" si="38"/>
        <v/>
      </c>
      <c r="M42" s="17" t="str">
        <f t="shared" si="39"/>
        <v/>
      </c>
      <c r="N42" s="4" t="str">
        <f t="shared" si="40"/>
        <v/>
      </c>
      <c r="O42" s="4" t="str">
        <f t="shared" si="41"/>
        <v/>
      </c>
      <c r="P42" s="27" t="str">
        <f t="shared" si="42"/>
        <v/>
      </c>
      <c r="Q42" s="27" t="str">
        <f t="shared" si="17"/>
        <v/>
      </c>
      <c r="R42" s="27" t="str">
        <f t="shared" si="18"/>
        <v/>
      </c>
      <c r="S42" s="28">
        <f t="shared" si="19"/>
        <v>0</v>
      </c>
      <c r="T42" s="24">
        <f t="shared" si="20"/>
        <v>0</v>
      </c>
      <c r="U42" s="24">
        <f t="shared" si="21"/>
        <v>0</v>
      </c>
      <c r="V42" s="24">
        <f t="shared" si="22"/>
        <v>0</v>
      </c>
      <c r="W42" s="24">
        <f t="shared" si="23"/>
        <v>0</v>
      </c>
      <c r="X42" s="25" t="str">
        <f t="shared" si="43"/>
        <v/>
      </c>
      <c r="Y42" s="25" t="str">
        <f t="shared" si="25"/>
        <v/>
      </c>
      <c r="AA42" s="25">
        <f t="shared" ca="1" si="26"/>
        <v>45174</v>
      </c>
      <c r="AB42" s="24">
        <f t="shared" ca="1" si="44"/>
        <v>2023</v>
      </c>
      <c r="AC42" s="24">
        <f t="shared" si="45"/>
        <v>0</v>
      </c>
      <c r="AE42" s="24">
        <f t="shared" si="5"/>
        <v>0</v>
      </c>
      <c r="AF42" s="24">
        <f t="shared" si="6"/>
        <v>0</v>
      </c>
      <c r="AG42" s="24">
        <f t="shared" si="7"/>
        <v>0</v>
      </c>
      <c r="AH42" s="24">
        <f t="shared" si="46"/>
        <v>0</v>
      </c>
    </row>
    <row r="43" spans="1:34" ht="16.5" customHeight="1" x14ac:dyDescent="0.2">
      <c r="A43" s="4" t="str">
        <f t="shared" si="32"/>
        <v/>
      </c>
      <c r="B43" s="4" t="str">
        <f t="shared" si="33"/>
        <v/>
      </c>
      <c r="C43" s="22">
        <f t="shared" si="30"/>
        <v>15</v>
      </c>
      <c r="D43" s="14"/>
      <c r="E43" s="14"/>
      <c r="F43" s="14"/>
      <c r="G43" s="14"/>
      <c r="H43" s="16" t="str">
        <f t="shared" si="34"/>
        <v/>
      </c>
      <c r="I43" s="17" t="str">
        <f t="shared" si="35"/>
        <v/>
      </c>
      <c r="J43" s="17" t="str">
        <f t="shared" si="36"/>
        <v/>
      </c>
      <c r="K43" s="17" t="str">
        <f t="shared" si="37"/>
        <v/>
      </c>
      <c r="L43" s="18" t="str">
        <f t="shared" si="38"/>
        <v/>
      </c>
      <c r="M43" s="17" t="str">
        <f t="shared" si="39"/>
        <v/>
      </c>
      <c r="N43" s="4" t="str">
        <f t="shared" si="40"/>
        <v/>
      </c>
      <c r="O43" s="4" t="str">
        <f t="shared" si="41"/>
        <v/>
      </c>
      <c r="P43" s="27" t="str">
        <f t="shared" si="42"/>
        <v/>
      </c>
      <c r="Q43" s="27" t="str">
        <f t="shared" si="17"/>
        <v/>
      </c>
      <c r="R43" s="27" t="str">
        <f t="shared" si="18"/>
        <v/>
      </c>
      <c r="S43" s="28">
        <f t="shared" si="19"/>
        <v>0</v>
      </c>
      <c r="T43" s="24">
        <f t="shared" si="20"/>
        <v>0</v>
      </c>
      <c r="U43" s="24">
        <f t="shared" si="21"/>
        <v>0</v>
      </c>
      <c r="V43" s="24">
        <f t="shared" si="22"/>
        <v>0</v>
      </c>
      <c r="W43" s="24">
        <f t="shared" si="23"/>
        <v>0</v>
      </c>
      <c r="X43" s="25" t="str">
        <f t="shared" si="43"/>
        <v/>
      </c>
      <c r="Y43" s="25" t="str">
        <f t="shared" si="25"/>
        <v/>
      </c>
      <c r="AA43" s="25">
        <f t="shared" ca="1" si="26"/>
        <v>45174</v>
      </c>
      <c r="AB43" s="24">
        <f t="shared" ca="1" si="44"/>
        <v>2023</v>
      </c>
      <c r="AC43" s="24">
        <f t="shared" si="45"/>
        <v>0</v>
      </c>
      <c r="AE43" s="24">
        <f t="shared" si="5"/>
        <v>0</v>
      </c>
      <c r="AF43" s="24">
        <f t="shared" si="6"/>
        <v>0</v>
      </c>
      <c r="AG43" s="24">
        <f t="shared" si="7"/>
        <v>0</v>
      </c>
      <c r="AH43" s="24">
        <f t="shared" si="46"/>
        <v>0</v>
      </c>
    </row>
    <row r="44" spans="1:34" hidden="1" x14ac:dyDescent="0.2">
      <c r="A44" s="4" t="str">
        <f t="shared" si="32"/>
        <v/>
      </c>
      <c r="B44" s="4" t="str">
        <f t="shared" si="33"/>
        <v/>
      </c>
      <c r="C44" s="22">
        <f t="shared" si="30"/>
        <v>16</v>
      </c>
      <c r="D44" s="14"/>
      <c r="E44" s="14"/>
      <c r="F44" s="14"/>
      <c r="G44" s="14"/>
      <c r="H44" s="16" t="str">
        <f t="shared" si="34"/>
        <v/>
      </c>
      <c r="I44" s="17" t="str">
        <f t="shared" si="35"/>
        <v/>
      </c>
      <c r="J44" s="17" t="str">
        <f t="shared" si="36"/>
        <v/>
      </c>
      <c r="K44" s="17" t="str">
        <f t="shared" si="37"/>
        <v/>
      </c>
      <c r="L44" s="18" t="str">
        <f t="shared" si="38"/>
        <v/>
      </c>
      <c r="M44" s="17" t="str">
        <f t="shared" si="39"/>
        <v/>
      </c>
      <c r="N44" s="21" t="str">
        <f t="shared" si="40"/>
        <v/>
      </c>
      <c r="O44" s="21" t="str">
        <f t="shared" si="41"/>
        <v/>
      </c>
      <c r="P44" s="27" t="str">
        <f t="shared" si="42"/>
        <v/>
      </c>
      <c r="Q44" s="27"/>
      <c r="R44" s="27"/>
      <c r="S44" s="28">
        <f t="shared" ref="S44:S45" si="47">IF($B44="",0,LEFT(H44,8))</f>
        <v>0</v>
      </c>
      <c r="T44" s="24">
        <f t="shared" ref="T44:T45" si="48">IF($B44="",0,RIGHT(S44,2))</f>
        <v>0</v>
      </c>
      <c r="U44" s="24">
        <f t="shared" ref="U44:U45" si="49">IF($B44="",0,RIGHT(S44,5))</f>
        <v>0</v>
      </c>
      <c r="V44" s="24">
        <f t="shared" ref="V44:V45" si="50">IF($B44="",0,LEFT(U44,2))</f>
        <v>0</v>
      </c>
      <c r="W44" s="24">
        <f t="shared" ref="W44:W45" si="51">IF($B44="",0,LEFT(S44,2))</f>
        <v>0</v>
      </c>
      <c r="X44" s="25" t="str">
        <f t="shared" si="43"/>
        <v/>
      </c>
      <c r="AA44" s="25">
        <f t="shared" ca="1" si="26"/>
        <v>45174</v>
      </c>
      <c r="AB44" s="24">
        <f t="shared" ca="1" si="44"/>
        <v>2023</v>
      </c>
      <c r="AC44" s="24">
        <f t="shared" si="45"/>
        <v>0</v>
      </c>
      <c r="AE44" s="24">
        <f t="shared" si="5"/>
        <v>0</v>
      </c>
      <c r="AF44" s="24">
        <f t="shared" si="6"/>
        <v>0</v>
      </c>
      <c r="AG44" s="24">
        <f t="shared" si="7"/>
        <v>0</v>
      </c>
      <c r="AH44" s="24">
        <f t="shared" si="46"/>
        <v>0</v>
      </c>
    </row>
    <row r="45" spans="1:34" hidden="1" x14ac:dyDescent="0.2">
      <c r="A45" s="4" t="str">
        <f t="shared" si="32"/>
        <v/>
      </c>
      <c r="B45" s="4" t="str">
        <f t="shared" si="33"/>
        <v/>
      </c>
      <c r="C45" s="22">
        <f t="shared" si="30"/>
        <v>17</v>
      </c>
      <c r="D45" s="14"/>
      <c r="E45" s="14"/>
      <c r="F45" s="14"/>
      <c r="G45" s="14"/>
      <c r="H45" s="16" t="str">
        <f t="shared" si="34"/>
        <v/>
      </c>
      <c r="I45" s="17" t="str">
        <f t="shared" si="35"/>
        <v/>
      </c>
      <c r="J45" s="17" t="str">
        <f t="shared" si="36"/>
        <v/>
      </c>
      <c r="K45" s="17" t="str">
        <f t="shared" si="37"/>
        <v/>
      </c>
      <c r="L45" s="18" t="str">
        <f t="shared" si="38"/>
        <v/>
      </c>
      <c r="M45" s="17" t="str">
        <f t="shared" si="39"/>
        <v/>
      </c>
      <c r="N45" s="21" t="str">
        <f t="shared" si="40"/>
        <v/>
      </c>
      <c r="O45" s="21" t="str">
        <f t="shared" si="41"/>
        <v/>
      </c>
      <c r="P45" s="27" t="str">
        <f t="shared" si="42"/>
        <v/>
      </c>
      <c r="Q45" s="27"/>
      <c r="R45" s="27"/>
      <c r="S45" s="28">
        <f t="shared" si="47"/>
        <v>0</v>
      </c>
      <c r="T45" s="24">
        <f t="shared" si="48"/>
        <v>0</v>
      </c>
      <c r="U45" s="24">
        <f t="shared" si="49"/>
        <v>0</v>
      </c>
      <c r="V45" s="24">
        <f t="shared" si="50"/>
        <v>0</v>
      </c>
      <c r="W45" s="24">
        <f t="shared" si="51"/>
        <v>0</v>
      </c>
      <c r="X45" s="25" t="str">
        <f t="shared" si="43"/>
        <v/>
      </c>
      <c r="AA45" s="25">
        <f t="shared" ca="1" si="26"/>
        <v>45174</v>
      </c>
      <c r="AB45" s="24">
        <f t="shared" ca="1" si="44"/>
        <v>2023</v>
      </c>
      <c r="AC45" s="24">
        <f t="shared" si="45"/>
        <v>0</v>
      </c>
      <c r="AE45" s="24">
        <f t="shared" si="5"/>
        <v>0</v>
      </c>
      <c r="AF45" s="24">
        <f t="shared" si="6"/>
        <v>0</v>
      </c>
      <c r="AG45" s="24">
        <f t="shared" si="7"/>
        <v>0</v>
      </c>
      <c r="AH45" s="24">
        <f t="shared" si="46"/>
        <v>0</v>
      </c>
    </row>
    <row r="46" spans="1:34" hidden="1" x14ac:dyDescent="0.2">
      <c r="A46" s="4" t="str">
        <f t="shared" ref="A46:A48" si="52">IF(D46="","",$F$8)</f>
        <v/>
      </c>
      <c r="B46" s="4" t="str">
        <f t="shared" ref="B46:B48" si="53">IF(D46="","",$F$10)</f>
        <v/>
      </c>
      <c r="C46" s="22">
        <f t="shared" si="30"/>
        <v>18</v>
      </c>
      <c r="D46" s="14"/>
      <c r="E46" s="14"/>
      <c r="F46" s="14"/>
      <c r="G46" s="14"/>
      <c r="H46" s="16" t="str">
        <f t="shared" ref="H46:H48" si="54">IF(B46="","",IF($F46="Ja","N.V.T.",IF($G46="België BE","Invullen","N.V.T.")))</f>
        <v/>
      </c>
      <c r="I46" s="17" t="str">
        <f t="shared" ref="I46:I48" si="55">IF(F46="","",IF($F46="Ja","N.V.T.",IF($G46="België BE","N.V.T.","Invullen")))</f>
        <v/>
      </c>
      <c r="J46" s="17" t="str">
        <f t="shared" ref="J46:J48" si="56">IF(B46="","",IF($F46="Ja","N.V.T.",IF($G46="België BE","N.V.T.","Invullen")))</f>
        <v/>
      </c>
      <c r="K46" s="17" t="str">
        <f t="shared" ref="K46:K48" si="57">IF(B46="","",IF($F46="Ja","N.V.T.",IF($G46="België BE","N.V.T.","Invullen")))</f>
        <v/>
      </c>
      <c r="L46" s="18" t="str">
        <f t="shared" ref="L46:L48" si="58">IF(F46="","",IF($F46="Ja","N.V.T.",IF($G46="België BE","N.V.T.","Invullen")))</f>
        <v/>
      </c>
      <c r="M46" s="17" t="str">
        <f t="shared" ref="M46:M48" si="59">IF(F46="","",IF($F46="Ja","N.V.T.",IF($G46="België BE","N.V.T.","Invullen")))</f>
        <v/>
      </c>
      <c r="N46" s="21" t="str">
        <f t="shared" ref="N46:N48" si="60">IF(P46="","",$F$8)</f>
        <v/>
      </c>
      <c r="O46" s="21" t="str">
        <f t="shared" ref="O46:O48" si="61">IF(P46="","",$F$10)</f>
        <v/>
      </c>
      <c r="P46" s="27" t="str">
        <f t="shared" ref="P46:P48" si="62">IF(D46="","","Gelieve de datum aan te passen, als deze persoon later aankomt of vroeger vertrekt")</f>
        <v/>
      </c>
      <c r="Q46" s="27"/>
      <c r="R46" s="27"/>
      <c r="S46" s="28">
        <f t="shared" ref="S46:S48" si="63">IF($B46="",0,LEFT(H46,8))</f>
        <v>0</v>
      </c>
      <c r="T46" s="24">
        <f t="shared" ref="T46:T48" si="64">IF($B46="",0,RIGHT(S46,2))</f>
        <v>0</v>
      </c>
      <c r="U46" s="24">
        <f t="shared" ref="U46:U48" si="65">IF($B46="",0,RIGHT(S46,5))</f>
        <v>0</v>
      </c>
      <c r="V46" s="24">
        <f t="shared" ref="V46:V48" si="66">IF($B46="",0,LEFT(U46,2))</f>
        <v>0</v>
      </c>
      <c r="W46" s="24">
        <f t="shared" ref="W46:W48" si="67">IF($B46="",0,LEFT(S46,2))</f>
        <v>0</v>
      </c>
      <c r="X46" s="25" t="str">
        <f t="shared" ref="X46:X48" si="68">IF($AC46=1,DATE(W46,V46,T46),L46)</f>
        <v/>
      </c>
      <c r="AA46" s="25">
        <f t="shared" ca="1" si="26"/>
        <v>45174</v>
      </c>
      <c r="AB46" s="24">
        <f t="shared" ca="1" si="44"/>
        <v>2023</v>
      </c>
      <c r="AC46" s="24">
        <f t="shared" ref="AC46:AC48" si="69">IF(G46="België Be",IF(F46="Neen",1,0),0)</f>
        <v>0</v>
      </c>
      <c r="AE46" s="24">
        <f t="shared" si="5"/>
        <v>0</v>
      </c>
      <c r="AF46" s="24">
        <f t="shared" si="6"/>
        <v>0</v>
      </c>
      <c r="AG46" s="24">
        <f t="shared" si="7"/>
        <v>0</v>
      </c>
      <c r="AH46" s="24">
        <f t="shared" ref="AH46:AH48" si="70">IF($B46="",0,IF($B46="",0,AG46))</f>
        <v>0</v>
      </c>
    </row>
    <row r="47" spans="1:34" hidden="1" x14ac:dyDescent="0.2">
      <c r="A47" s="4" t="str">
        <f t="shared" si="52"/>
        <v/>
      </c>
      <c r="B47" s="4" t="str">
        <f t="shared" si="53"/>
        <v/>
      </c>
      <c r="C47" s="22">
        <f t="shared" si="30"/>
        <v>19</v>
      </c>
      <c r="D47" s="14"/>
      <c r="E47" s="14"/>
      <c r="F47" s="14"/>
      <c r="G47" s="14"/>
      <c r="H47" s="16" t="str">
        <f t="shared" si="54"/>
        <v/>
      </c>
      <c r="I47" s="17" t="str">
        <f t="shared" si="55"/>
        <v/>
      </c>
      <c r="J47" s="17" t="str">
        <f t="shared" si="56"/>
        <v/>
      </c>
      <c r="K47" s="17" t="str">
        <f t="shared" si="57"/>
        <v/>
      </c>
      <c r="L47" s="18" t="str">
        <f t="shared" si="58"/>
        <v/>
      </c>
      <c r="M47" s="17" t="str">
        <f t="shared" si="59"/>
        <v/>
      </c>
      <c r="N47" s="21" t="str">
        <f t="shared" si="60"/>
        <v/>
      </c>
      <c r="O47" s="21" t="str">
        <f t="shared" si="61"/>
        <v/>
      </c>
      <c r="P47" s="27" t="str">
        <f t="shared" si="62"/>
        <v/>
      </c>
      <c r="Q47" s="27"/>
      <c r="R47" s="27"/>
      <c r="S47" s="28">
        <f t="shared" si="63"/>
        <v>0</v>
      </c>
      <c r="T47" s="24">
        <f t="shared" si="64"/>
        <v>0</v>
      </c>
      <c r="U47" s="24">
        <f t="shared" si="65"/>
        <v>0</v>
      </c>
      <c r="V47" s="24">
        <f t="shared" si="66"/>
        <v>0</v>
      </c>
      <c r="W47" s="24">
        <f t="shared" si="67"/>
        <v>0</v>
      </c>
      <c r="X47" s="25" t="str">
        <f t="shared" si="68"/>
        <v/>
      </c>
      <c r="AA47" s="25">
        <f t="shared" ca="1" si="26"/>
        <v>45174</v>
      </c>
      <c r="AB47" s="24">
        <f t="shared" ca="1" si="44"/>
        <v>2023</v>
      </c>
      <c r="AC47" s="24">
        <f t="shared" si="69"/>
        <v>0</v>
      </c>
      <c r="AE47" s="24">
        <f t="shared" si="5"/>
        <v>0</v>
      </c>
      <c r="AF47" s="24">
        <f t="shared" si="6"/>
        <v>0</v>
      </c>
      <c r="AG47" s="24">
        <f t="shared" si="7"/>
        <v>0</v>
      </c>
      <c r="AH47" s="24">
        <f t="shared" si="70"/>
        <v>0</v>
      </c>
    </row>
    <row r="48" spans="1:34" hidden="1" x14ac:dyDescent="0.2">
      <c r="A48" s="4" t="str">
        <f t="shared" si="52"/>
        <v/>
      </c>
      <c r="B48" s="4" t="str">
        <f t="shared" si="53"/>
        <v/>
      </c>
      <c r="C48" s="22">
        <f t="shared" si="30"/>
        <v>20</v>
      </c>
      <c r="D48" s="14"/>
      <c r="E48" s="14"/>
      <c r="F48" s="14"/>
      <c r="G48" s="14"/>
      <c r="H48" s="16" t="str">
        <f t="shared" si="54"/>
        <v/>
      </c>
      <c r="I48" s="17" t="str">
        <f t="shared" si="55"/>
        <v/>
      </c>
      <c r="J48" s="17" t="str">
        <f t="shared" si="56"/>
        <v/>
      </c>
      <c r="K48" s="17" t="str">
        <f t="shared" si="57"/>
        <v/>
      </c>
      <c r="L48" s="18" t="str">
        <f t="shared" si="58"/>
        <v/>
      </c>
      <c r="M48" s="17" t="str">
        <f t="shared" si="59"/>
        <v/>
      </c>
      <c r="N48" s="21" t="str">
        <f t="shared" si="60"/>
        <v/>
      </c>
      <c r="O48" s="21" t="str">
        <f t="shared" si="61"/>
        <v/>
      </c>
      <c r="P48" s="27" t="str">
        <f t="shared" si="62"/>
        <v/>
      </c>
      <c r="Q48" s="27"/>
      <c r="R48" s="27"/>
      <c r="S48" s="28">
        <f t="shared" si="63"/>
        <v>0</v>
      </c>
      <c r="T48" s="24">
        <f t="shared" si="64"/>
        <v>0</v>
      </c>
      <c r="U48" s="24">
        <f t="shared" si="65"/>
        <v>0</v>
      </c>
      <c r="V48" s="24">
        <f t="shared" si="66"/>
        <v>0</v>
      </c>
      <c r="W48" s="24">
        <f t="shared" si="67"/>
        <v>0</v>
      </c>
      <c r="X48" s="25" t="str">
        <f t="shared" si="68"/>
        <v/>
      </c>
      <c r="AA48" s="25">
        <f t="shared" ca="1" si="26"/>
        <v>45174</v>
      </c>
      <c r="AB48" s="24">
        <f t="shared" ca="1" si="44"/>
        <v>2023</v>
      </c>
      <c r="AC48" s="24">
        <f t="shared" si="69"/>
        <v>0</v>
      </c>
      <c r="AE48" s="24">
        <f t="shared" si="5"/>
        <v>0</v>
      </c>
      <c r="AF48" s="24">
        <f t="shared" si="6"/>
        <v>0</v>
      </c>
      <c r="AG48" s="24">
        <f t="shared" si="7"/>
        <v>0</v>
      </c>
      <c r="AH48" s="24">
        <f t="shared" si="70"/>
        <v>0</v>
      </c>
    </row>
    <row r="49" spans="1:78" ht="18" x14ac:dyDescent="0.25">
      <c r="A49" s="3"/>
      <c r="B49" s="3"/>
      <c r="C49" s="31"/>
      <c r="D49" s="35" t="s">
        <v>44</v>
      </c>
      <c r="E49" s="31"/>
      <c r="F49" s="31"/>
      <c r="G49" s="31"/>
      <c r="I49" s="32"/>
      <c r="J49" s="15"/>
      <c r="K49" s="15"/>
      <c r="L49" s="32"/>
      <c r="M49" s="33"/>
      <c r="N49" s="31"/>
      <c r="O49" s="31"/>
      <c r="Y49" s="25"/>
      <c r="AA49" s="25">
        <f t="shared" ca="1" si="26"/>
        <v>45174</v>
      </c>
      <c r="AB49" s="24">
        <f t="shared" ca="1" si="44"/>
        <v>2023</v>
      </c>
      <c r="AE49" s="24">
        <f t="shared" si="5"/>
        <v>0</v>
      </c>
    </row>
    <row r="50" spans="1:78" s="34" customFormat="1" ht="18" x14ac:dyDescent="0.25">
      <c r="A50" s="2" t="s">
        <v>37</v>
      </c>
      <c r="B50" s="2" t="s">
        <v>38</v>
      </c>
      <c r="C50" s="44" t="s">
        <v>39</v>
      </c>
      <c r="D50" s="44" t="s">
        <v>40</v>
      </c>
      <c r="E50" s="44" t="s">
        <v>41</v>
      </c>
      <c r="F50" s="44" t="s">
        <v>42</v>
      </c>
      <c r="G50" s="44" t="s">
        <v>43</v>
      </c>
      <c r="H50" s="20" t="str">
        <f>IF(G51="","","Rijksregisternr.")</f>
        <v/>
      </c>
      <c r="I50" s="20" t="str">
        <f>IF(G51="","","Geboorteplaats")</f>
        <v/>
      </c>
      <c r="J50" s="20"/>
      <c r="K50" s="20"/>
      <c r="L50" s="20" t="str">
        <f>IF(G51="","","Geboortedatum")</f>
        <v/>
      </c>
      <c r="M50" s="20" t="str">
        <f>IF(G51="","","ID-Kaartnummer")</f>
        <v/>
      </c>
      <c r="N50" s="20" t="str">
        <f>IF(G51="","","Aankomst")</f>
        <v/>
      </c>
      <c r="O50" s="20" t="str">
        <f>IF(G51="","","Vertrek")</f>
        <v/>
      </c>
      <c r="P50" s="24"/>
      <c r="Q50" s="24"/>
      <c r="R50" s="24"/>
      <c r="S50" s="24"/>
      <c r="T50" s="24"/>
      <c r="U50" s="24"/>
      <c r="V50" s="26"/>
      <c r="W50" s="26"/>
      <c r="X50" s="26"/>
      <c r="Y50" s="26"/>
      <c r="Z50" s="26"/>
      <c r="AA50" s="25">
        <f t="shared" ca="1" si="26"/>
        <v>45174</v>
      </c>
      <c r="AB50" s="24">
        <f t="shared" ca="1" si="44"/>
        <v>2023</v>
      </c>
      <c r="AC50" s="26"/>
      <c r="AD50" s="26"/>
      <c r="AE50" s="24">
        <f t="shared" ca="1" si="5"/>
        <v>0</v>
      </c>
      <c r="AF50" s="26"/>
      <c r="AG50" s="26"/>
      <c r="AH50" s="26"/>
      <c r="AI50" s="26"/>
      <c r="AJ50" s="26"/>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row>
    <row r="51" spans="1:78" ht="16.5" customHeight="1" x14ac:dyDescent="0.2">
      <c r="A51" s="4" t="str">
        <f t="shared" si="8"/>
        <v/>
      </c>
      <c r="B51" s="4" t="str">
        <f t="shared" si="9"/>
        <v/>
      </c>
      <c r="C51" s="22">
        <v>1</v>
      </c>
      <c r="D51" s="13"/>
      <c r="E51" s="13"/>
      <c r="F51" s="13"/>
      <c r="G51" s="14"/>
      <c r="H51" s="16" t="str">
        <f t="shared" ref="H51:H73" si="71">IF(B51="","",IF($F51="Ja","N.V.T.",IF($G51="België BE","Invullen","N.V.T.")))</f>
        <v/>
      </c>
      <c r="I51" s="17" t="str">
        <f>IF(F51="","",IF($F51="Ja","N.V.T.",IF($G51="België BE","N.V.T.","Invullen")))</f>
        <v/>
      </c>
      <c r="J51" s="17" t="str">
        <f>IF(B51="","",IF($F51="Ja","N.V.T.",IF($G51="België BE","N.V.T.","Invullen")))</f>
        <v/>
      </c>
      <c r="K51" s="17" t="str">
        <f>IF(B51="","",IF($F51="Ja","N.V.T.",IF($G51="België BE","N.V.T.","Invullen")))</f>
        <v/>
      </c>
      <c r="L51" s="18" t="str">
        <f>IF(F51="","",IF($F51="Ja","N.V.T.",IF($G51="België BE","N.V.T.","Invullen")))</f>
        <v/>
      </c>
      <c r="M51" s="17" t="str">
        <f>IF(F51="","",IF($F51="Ja","N.V.T.",IF($G51="België BE","N.V.T.","Invullen")))</f>
        <v/>
      </c>
      <c r="N51" s="4" t="str">
        <f>IF(P51="","",$F$8)</f>
        <v/>
      </c>
      <c r="O51" s="4" t="str">
        <f t="shared" ref="O51:O114" si="72">IF(P51="","",$F$10)</f>
        <v/>
      </c>
      <c r="P51" s="27" t="str">
        <f t="shared" si="16"/>
        <v/>
      </c>
      <c r="Q51" s="27" t="str">
        <f t="shared" ref="Q51" si="73">TEXT(H51,"0")</f>
        <v/>
      </c>
      <c r="R51" s="27" t="str">
        <f t="shared" ref="R51" si="74">TEXT(H51,"00000000000")</f>
        <v/>
      </c>
      <c r="S51" s="28">
        <f t="shared" ref="S51:S114" si="75">IF($B51="",0,LEFT(R51,6))</f>
        <v>0</v>
      </c>
      <c r="T51" s="24">
        <f t="shared" ref="T51:T104" si="76">IF($B51="",0,RIGHT(S51,2))</f>
        <v>0</v>
      </c>
      <c r="U51" s="24">
        <f>IF($B51="",0,RIGHT(S51,4))</f>
        <v>0</v>
      </c>
      <c r="V51" s="24">
        <f t="shared" ref="V51:V104" si="77">IF($B51="",0,LEFT(U51,2))</f>
        <v>0</v>
      </c>
      <c r="W51" s="24">
        <f t="shared" ref="W51:W104" si="78">IF($B51="",0,LEFT(S51,2))</f>
        <v>0</v>
      </c>
      <c r="X51" s="25" t="str">
        <f>IF($AC51=1,DATE(W51,V51,T51),L51)</f>
        <v/>
      </c>
      <c r="Y51" s="25" t="str">
        <f>IF(X51="","",IF(YEAR(X51)&lt;1925,DATE(YEAR(X51)+100,MONTH(X51),DAY(X51)),X51))</f>
        <v/>
      </c>
      <c r="AA51" s="25">
        <f t="shared" ca="1" si="26"/>
        <v>45174</v>
      </c>
      <c r="AB51" s="24">
        <f t="shared" ca="1" si="27"/>
        <v>2023</v>
      </c>
      <c r="AC51" s="24">
        <f t="shared" si="28"/>
        <v>0</v>
      </c>
      <c r="AE51" s="24">
        <f t="shared" si="5"/>
        <v>0</v>
      </c>
      <c r="AF51" s="24">
        <f t="shared" ref="AF51:AF114" si="79">IF($B51="",0,IF($F51="JA",1,IF(VALUE(YEAR($Y51))&lt;$AF$1,0,1)))</f>
        <v>0</v>
      </c>
      <c r="AG51" s="24">
        <f t="shared" ref="AG51:AG114" si="80">IF($B51="",0,IF($F51="Ja",0,IF(VALUE(YEAR($Y51))&gt;=$AF$1,0,1)))</f>
        <v>0</v>
      </c>
      <c r="AH51" s="24">
        <f t="shared" si="29"/>
        <v>0</v>
      </c>
    </row>
    <row r="52" spans="1:78" ht="16.5" customHeight="1" x14ac:dyDescent="0.2">
      <c r="A52" s="4" t="str">
        <f t="shared" si="8"/>
        <v/>
      </c>
      <c r="B52" s="4" t="str">
        <f t="shared" si="9"/>
        <v/>
      </c>
      <c r="C52" s="22">
        <f>C51+1</f>
        <v>2</v>
      </c>
      <c r="D52" s="13"/>
      <c r="E52" s="13"/>
      <c r="F52" s="13"/>
      <c r="G52" s="13"/>
      <c r="H52" s="16" t="str">
        <f t="shared" si="71"/>
        <v/>
      </c>
      <c r="I52" s="17" t="str">
        <f t="shared" ref="I52:I85" si="81">IF(F52="","",IF($F52="Ja","N.V.T.",IF($G52="België BE","N.V.T.","Invullen")))</f>
        <v/>
      </c>
      <c r="J52" s="17" t="str">
        <f t="shared" ref="J52:J115" si="82">IF(B52="","",IF($F52="Ja","N.V.T.",IF($G52="België BE","N.V.T.","Invullen")))</f>
        <v/>
      </c>
      <c r="K52" s="17" t="str">
        <f t="shared" ref="K52:K115" si="83">IF(B52="","",IF($F52="Ja","N.V.T.",IF($G52="België BE","N.V.T.","Invullen")))</f>
        <v/>
      </c>
      <c r="L52" s="18" t="str">
        <f t="shared" ref="L52:L89" si="84">IF(F52="","",IF($F52="Ja","N.V.T.",IF($G52="België BE","N.V.T.","Invullen")))</f>
        <v/>
      </c>
      <c r="M52" s="17" t="str">
        <f t="shared" ref="M52:M115" si="85">IF(F52="","",IF($F52="Ja","N.V.T.",IF($G52="België BE","N.V.T.","Invullen")))</f>
        <v/>
      </c>
      <c r="N52" s="4" t="str">
        <f t="shared" ref="N52:N115" si="86">IF(P52="","",$F$8)</f>
        <v/>
      </c>
      <c r="O52" s="4" t="str">
        <f t="shared" si="72"/>
        <v/>
      </c>
      <c r="P52" s="27" t="str">
        <f t="shared" si="16"/>
        <v/>
      </c>
      <c r="Q52" s="27" t="str">
        <f t="shared" ref="Q52:Q115" si="87">TEXT(H52,"0")</f>
        <v/>
      </c>
      <c r="R52" s="27" t="str">
        <f t="shared" ref="R52:R115" si="88">TEXT(H52,"00000000000")</f>
        <v/>
      </c>
      <c r="S52" s="28">
        <f t="shared" si="75"/>
        <v>0</v>
      </c>
      <c r="T52" s="24">
        <f t="shared" si="76"/>
        <v>0</v>
      </c>
      <c r="U52" s="24">
        <f t="shared" ref="U52:U115" si="89">IF($B52="",0,RIGHT(S52,4))</f>
        <v>0</v>
      </c>
      <c r="V52" s="24">
        <f t="shared" si="77"/>
        <v>0</v>
      </c>
      <c r="W52" s="24">
        <f t="shared" si="78"/>
        <v>0</v>
      </c>
      <c r="X52" s="25" t="str">
        <f t="shared" ref="X52:X115" si="90">IF($AC52=1,DATE(W52,V52,T52),L52)</f>
        <v/>
      </c>
      <c r="Y52" s="25" t="str">
        <f t="shared" ref="Y52:Y115" si="91">IF(X52="","",IF(YEAR(X52)&lt;1925,DATE(YEAR(X52)+100,MONTH(X52),DAY(X52)),X52))</f>
        <v/>
      </c>
      <c r="AA52" s="25">
        <f t="shared" ca="1" si="26"/>
        <v>45174</v>
      </c>
      <c r="AB52" s="24">
        <f t="shared" ca="1" si="27"/>
        <v>2023</v>
      </c>
      <c r="AC52" s="24">
        <f t="shared" si="28"/>
        <v>0</v>
      </c>
      <c r="AE52" s="24">
        <f t="shared" si="5"/>
        <v>0</v>
      </c>
      <c r="AF52" s="24">
        <f t="shared" si="79"/>
        <v>0</v>
      </c>
      <c r="AG52" s="24">
        <f t="shared" si="80"/>
        <v>0</v>
      </c>
      <c r="AH52" s="24">
        <f t="shared" ref="AH52:AH115" si="92">IF($B52="",0,IF($B52="",0,AG52))</f>
        <v>0</v>
      </c>
    </row>
    <row r="53" spans="1:78" ht="16.5" customHeight="1" x14ac:dyDescent="0.2">
      <c r="A53" s="4" t="str">
        <f t="shared" si="8"/>
        <v/>
      </c>
      <c r="B53" s="4" t="str">
        <f t="shared" si="9"/>
        <v/>
      </c>
      <c r="C53" s="22">
        <f t="shared" ref="C53:C116" si="93">C52+1</f>
        <v>3</v>
      </c>
      <c r="D53" s="13"/>
      <c r="E53" s="13"/>
      <c r="F53" s="13"/>
      <c r="G53" s="13"/>
      <c r="H53" s="16" t="str">
        <f t="shared" si="71"/>
        <v/>
      </c>
      <c r="I53" s="17" t="str">
        <f t="shared" si="81"/>
        <v/>
      </c>
      <c r="J53" s="17" t="str">
        <f t="shared" si="82"/>
        <v/>
      </c>
      <c r="K53" s="17" t="str">
        <f t="shared" si="83"/>
        <v/>
      </c>
      <c r="L53" s="18" t="str">
        <f t="shared" si="84"/>
        <v/>
      </c>
      <c r="M53" s="17" t="str">
        <f t="shared" si="85"/>
        <v/>
      </c>
      <c r="N53" s="4" t="str">
        <f t="shared" si="86"/>
        <v/>
      </c>
      <c r="O53" s="4" t="str">
        <f t="shared" si="72"/>
        <v/>
      </c>
      <c r="P53" s="27" t="str">
        <f t="shared" si="16"/>
        <v/>
      </c>
      <c r="Q53" s="27" t="str">
        <f t="shared" si="87"/>
        <v/>
      </c>
      <c r="R53" s="27" t="str">
        <f t="shared" si="88"/>
        <v/>
      </c>
      <c r="S53" s="28">
        <f t="shared" si="75"/>
        <v>0</v>
      </c>
      <c r="T53" s="24">
        <f t="shared" si="76"/>
        <v>0</v>
      </c>
      <c r="U53" s="24">
        <f t="shared" si="89"/>
        <v>0</v>
      </c>
      <c r="V53" s="24">
        <f t="shared" si="77"/>
        <v>0</v>
      </c>
      <c r="W53" s="24">
        <f t="shared" si="78"/>
        <v>0</v>
      </c>
      <c r="X53" s="25" t="str">
        <f t="shared" si="90"/>
        <v/>
      </c>
      <c r="Y53" s="25" t="str">
        <f t="shared" si="91"/>
        <v/>
      </c>
      <c r="AA53" s="25">
        <f t="shared" ca="1" si="26"/>
        <v>45174</v>
      </c>
      <c r="AB53" s="24">
        <f t="shared" ca="1" si="27"/>
        <v>2023</v>
      </c>
      <c r="AC53" s="24">
        <f t="shared" si="28"/>
        <v>0</v>
      </c>
      <c r="AE53" s="24">
        <f t="shared" si="5"/>
        <v>0</v>
      </c>
      <c r="AF53" s="24">
        <f t="shared" si="79"/>
        <v>0</v>
      </c>
      <c r="AG53" s="24">
        <f t="shared" si="80"/>
        <v>0</v>
      </c>
      <c r="AH53" s="24">
        <f t="shared" si="92"/>
        <v>0</v>
      </c>
    </row>
    <row r="54" spans="1:78" ht="16.5" customHeight="1" x14ac:dyDescent="0.2">
      <c r="A54" s="4" t="str">
        <f t="shared" si="8"/>
        <v/>
      </c>
      <c r="B54" s="4" t="str">
        <f t="shared" si="9"/>
        <v/>
      </c>
      <c r="C54" s="22">
        <f t="shared" si="93"/>
        <v>4</v>
      </c>
      <c r="D54" s="13"/>
      <c r="E54" s="13"/>
      <c r="F54" s="13"/>
      <c r="G54" s="13"/>
      <c r="H54" s="16" t="str">
        <f t="shared" si="71"/>
        <v/>
      </c>
      <c r="I54" s="17" t="str">
        <f t="shared" si="81"/>
        <v/>
      </c>
      <c r="J54" s="17" t="str">
        <f t="shared" si="82"/>
        <v/>
      </c>
      <c r="K54" s="17" t="str">
        <f t="shared" si="83"/>
        <v/>
      </c>
      <c r="L54" s="18" t="str">
        <f t="shared" si="84"/>
        <v/>
      </c>
      <c r="M54" s="17" t="str">
        <f t="shared" si="85"/>
        <v/>
      </c>
      <c r="N54" s="4" t="str">
        <f t="shared" si="86"/>
        <v/>
      </c>
      <c r="O54" s="4" t="str">
        <f t="shared" si="72"/>
        <v/>
      </c>
      <c r="P54" s="27" t="str">
        <f t="shared" si="16"/>
        <v/>
      </c>
      <c r="Q54" s="27" t="str">
        <f t="shared" si="87"/>
        <v/>
      </c>
      <c r="R54" s="27" t="str">
        <f t="shared" si="88"/>
        <v/>
      </c>
      <c r="S54" s="28">
        <f t="shared" si="75"/>
        <v>0</v>
      </c>
      <c r="T54" s="24">
        <f t="shared" si="76"/>
        <v>0</v>
      </c>
      <c r="U54" s="24">
        <f t="shared" si="89"/>
        <v>0</v>
      </c>
      <c r="V54" s="24">
        <f t="shared" si="77"/>
        <v>0</v>
      </c>
      <c r="W54" s="24">
        <f t="shared" si="78"/>
        <v>0</v>
      </c>
      <c r="X54" s="25" t="str">
        <f t="shared" si="90"/>
        <v/>
      </c>
      <c r="Y54" s="25" t="str">
        <f t="shared" si="91"/>
        <v/>
      </c>
      <c r="AA54" s="25">
        <f t="shared" ca="1" si="26"/>
        <v>45174</v>
      </c>
      <c r="AB54" s="24">
        <f t="shared" ca="1" si="27"/>
        <v>2023</v>
      </c>
      <c r="AC54" s="24">
        <f t="shared" si="28"/>
        <v>0</v>
      </c>
      <c r="AE54" s="24">
        <f t="shared" si="5"/>
        <v>0</v>
      </c>
      <c r="AF54" s="24">
        <f t="shared" si="79"/>
        <v>0</v>
      </c>
      <c r="AG54" s="24">
        <f t="shared" si="80"/>
        <v>0</v>
      </c>
      <c r="AH54" s="24">
        <f t="shared" si="92"/>
        <v>0</v>
      </c>
    </row>
    <row r="55" spans="1:78" ht="16.5" customHeight="1" x14ac:dyDescent="0.2">
      <c r="A55" s="4" t="str">
        <f t="shared" si="8"/>
        <v/>
      </c>
      <c r="B55" s="4" t="str">
        <f t="shared" si="9"/>
        <v/>
      </c>
      <c r="C55" s="22">
        <f t="shared" si="93"/>
        <v>5</v>
      </c>
      <c r="D55" s="13"/>
      <c r="E55" s="13"/>
      <c r="F55" s="13"/>
      <c r="G55" s="13"/>
      <c r="H55" s="16" t="str">
        <f t="shared" si="71"/>
        <v/>
      </c>
      <c r="I55" s="17" t="str">
        <f t="shared" si="81"/>
        <v/>
      </c>
      <c r="J55" s="17" t="str">
        <f t="shared" si="82"/>
        <v/>
      </c>
      <c r="K55" s="17" t="str">
        <f t="shared" si="83"/>
        <v/>
      </c>
      <c r="L55" s="18" t="str">
        <f t="shared" si="84"/>
        <v/>
      </c>
      <c r="M55" s="17" t="str">
        <f t="shared" si="85"/>
        <v/>
      </c>
      <c r="N55" s="4" t="str">
        <f t="shared" si="86"/>
        <v/>
      </c>
      <c r="O55" s="4" t="str">
        <f t="shared" si="72"/>
        <v/>
      </c>
      <c r="P55" s="27" t="str">
        <f t="shared" si="16"/>
        <v/>
      </c>
      <c r="Q55" s="27" t="str">
        <f t="shared" si="87"/>
        <v/>
      </c>
      <c r="R55" s="27" t="str">
        <f t="shared" si="88"/>
        <v/>
      </c>
      <c r="S55" s="28">
        <f t="shared" si="75"/>
        <v>0</v>
      </c>
      <c r="T55" s="24">
        <f t="shared" si="76"/>
        <v>0</v>
      </c>
      <c r="U55" s="24">
        <f t="shared" si="89"/>
        <v>0</v>
      </c>
      <c r="V55" s="24">
        <f t="shared" si="77"/>
        <v>0</v>
      </c>
      <c r="W55" s="24">
        <f t="shared" si="78"/>
        <v>0</v>
      </c>
      <c r="X55" s="25" t="str">
        <f t="shared" si="90"/>
        <v/>
      </c>
      <c r="Y55" s="25" t="str">
        <f t="shared" si="91"/>
        <v/>
      </c>
      <c r="AA55" s="25">
        <f t="shared" ca="1" si="26"/>
        <v>45174</v>
      </c>
      <c r="AB55" s="24">
        <f t="shared" ca="1" si="27"/>
        <v>2023</v>
      </c>
      <c r="AC55" s="24">
        <f t="shared" si="28"/>
        <v>0</v>
      </c>
      <c r="AE55" s="24">
        <f t="shared" si="5"/>
        <v>0</v>
      </c>
      <c r="AF55" s="24">
        <f t="shared" si="79"/>
        <v>0</v>
      </c>
      <c r="AG55" s="24">
        <f t="shared" si="80"/>
        <v>0</v>
      </c>
      <c r="AH55" s="24">
        <f t="shared" si="92"/>
        <v>0</v>
      </c>
    </row>
    <row r="56" spans="1:78" ht="16.5" customHeight="1" x14ac:dyDescent="0.2">
      <c r="A56" s="4" t="str">
        <f t="shared" si="8"/>
        <v/>
      </c>
      <c r="B56" s="4" t="str">
        <f t="shared" si="9"/>
        <v/>
      </c>
      <c r="C56" s="22">
        <f t="shared" si="93"/>
        <v>6</v>
      </c>
      <c r="D56" s="13"/>
      <c r="E56" s="13"/>
      <c r="F56" s="13"/>
      <c r="G56" s="13"/>
      <c r="H56" s="16" t="str">
        <f t="shared" si="71"/>
        <v/>
      </c>
      <c r="I56" s="17" t="str">
        <f t="shared" si="81"/>
        <v/>
      </c>
      <c r="J56" s="17" t="str">
        <f t="shared" si="82"/>
        <v/>
      </c>
      <c r="K56" s="17" t="str">
        <f t="shared" si="83"/>
        <v/>
      </c>
      <c r="L56" s="18" t="str">
        <f t="shared" si="84"/>
        <v/>
      </c>
      <c r="M56" s="17" t="str">
        <f t="shared" si="85"/>
        <v/>
      </c>
      <c r="N56" s="4" t="str">
        <f t="shared" si="86"/>
        <v/>
      </c>
      <c r="O56" s="4" t="str">
        <f t="shared" si="72"/>
        <v/>
      </c>
      <c r="P56" s="27" t="str">
        <f t="shared" si="16"/>
        <v/>
      </c>
      <c r="Q56" s="27" t="str">
        <f t="shared" si="87"/>
        <v/>
      </c>
      <c r="R56" s="27" t="str">
        <f t="shared" si="88"/>
        <v/>
      </c>
      <c r="S56" s="28">
        <f t="shared" si="75"/>
        <v>0</v>
      </c>
      <c r="T56" s="24">
        <f t="shared" si="76"/>
        <v>0</v>
      </c>
      <c r="U56" s="24">
        <f t="shared" si="89"/>
        <v>0</v>
      </c>
      <c r="V56" s="24">
        <f t="shared" si="77"/>
        <v>0</v>
      </c>
      <c r="W56" s="24">
        <f t="shared" si="78"/>
        <v>0</v>
      </c>
      <c r="X56" s="25" t="str">
        <f t="shared" si="90"/>
        <v/>
      </c>
      <c r="Y56" s="25" t="str">
        <f t="shared" si="91"/>
        <v/>
      </c>
      <c r="AA56" s="25">
        <f t="shared" ca="1" si="26"/>
        <v>45174</v>
      </c>
      <c r="AB56" s="24">
        <f t="shared" ca="1" si="27"/>
        <v>2023</v>
      </c>
      <c r="AC56" s="24">
        <f t="shared" si="28"/>
        <v>0</v>
      </c>
      <c r="AE56" s="24">
        <f t="shared" si="5"/>
        <v>0</v>
      </c>
      <c r="AF56" s="24">
        <f t="shared" si="79"/>
        <v>0</v>
      </c>
      <c r="AG56" s="24">
        <f t="shared" si="80"/>
        <v>0</v>
      </c>
      <c r="AH56" s="24">
        <f t="shared" si="92"/>
        <v>0</v>
      </c>
    </row>
    <row r="57" spans="1:78" ht="16.5" customHeight="1" x14ac:dyDescent="0.2">
      <c r="A57" s="4" t="str">
        <f t="shared" si="8"/>
        <v/>
      </c>
      <c r="B57" s="4" t="str">
        <f t="shared" si="9"/>
        <v/>
      </c>
      <c r="C57" s="22">
        <f t="shared" si="93"/>
        <v>7</v>
      </c>
      <c r="D57" s="13"/>
      <c r="E57" s="13"/>
      <c r="F57" s="13"/>
      <c r="G57" s="13"/>
      <c r="H57" s="16" t="str">
        <f t="shared" si="71"/>
        <v/>
      </c>
      <c r="I57" s="17" t="str">
        <f t="shared" si="81"/>
        <v/>
      </c>
      <c r="J57" s="17" t="str">
        <f t="shared" si="82"/>
        <v/>
      </c>
      <c r="K57" s="17" t="str">
        <f t="shared" si="83"/>
        <v/>
      </c>
      <c r="L57" s="18" t="str">
        <f t="shared" si="84"/>
        <v/>
      </c>
      <c r="M57" s="17" t="str">
        <f t="shared" si="85"/>
        <v/>
      </c>
      <c r="N57" s="4" t="str">
        <f t="shared" si="86"/>
        <v/>
      </c>
      <c r="O57" s="4" t="str">
        <f t="shared" si="72"/>
        <v/>
      </c>
      <c r="P57" s="27" t="str">
        <f t="shared" si="16"/>
        <v/>
      </c>
      <c r="Q57" s="27" t="str">
        <f t="shared" si="87"/>
        <v/>
      </c>
      <c r="R57" s="27" t="str">
        <f t="shared" si="88"/>
        <v/>
      </c>
      <c r="S57" s="28">
        <f t="shared" si="75"/>
        <v>0</v>
      </c>
      <c r="T57" s="24">
        <f t="shared" si="76"/>
        <v>0</v>
      </c>
      <c r="U57" s="24">
        <f t="shared" si="89"/>
        <v>0</v>
      </c>
      <c r="V57" s="24">
        <f t="shared" si="77"/>
        <v>0</v>
      </c>
      <c r="W57" s="24">
        <f t="shared" si="78"/>
        <v>0</v>
      </c>
      <c r="X57" s="25" t="str">
        <f t="shared" si="90"/>
        <v/>
      </c>
      <c r="Y57" s="25" t="str">
        <f t="shared" si="91"/>
        <v/>
      </c>
      <c r="AA57" s="25">
        <f t="shared" ca="1" si="26"/>
        <v>45174</v>
      </c>
      <c r="AB57" s="24">
        <f t="shared" ca="1" si="27"/>
        <v>2023</v>
      </c>
      <c r="AC57" s="24">
        <f t="shared" si="28"/>
        <v>0</v>
      </c>
      <c r="AE57" s="24">
        <f t="shared" si="5"/>
        <v>0</v>
      </c>
      <c r="AF57" s="24">
        <f t="shared" si="79"/>
        <v>0</v>
      </c>
      <c r="AG57" s="24">
        <f t="shared" si="80"/>
        <v>0</v>
      </c>
      <c r="AH57" s="24">
        <f t="shared" si="92"/>
        <v>0</v>
      </c>
    </row>
    <row r="58" spans="1:78" ht="16.5" customHeight="1" x14ac:dyDescent="0.2">
      <c r="A58" s="4" t="str">
        <f t="shared" si="8"/>
        <v/>
      </c>
      <c r="B58" s="4" t="str">
        <f t="shared" si="9"/>
        <v/>
      </c>
      <c r="C58" s="22">
        <f t="shared" si="93"/>
        <v>8</v>
      </c>
      <c r="D58" s="13"/>
      <c r="E58" s="13"/>
      <c r="F58" s="13"/>
      <c r="G58" s="13"/>
      <c r="H58" s="16" t="str">
        <f t="shared" si="71"/>
        <v/>
      </c>
      <c r="I58" s="17" t="str">
        <f t="shared" si="81"/>
        <v/>
      </c>
      <c r="J58" s="17" t="str">
        <f t="shared" si="82"/>
        <v/>
      </c>
      <c r="K58" s="17" t="str">
        <f t="shared" si="83"/>
        <v/>
      </c>
      <c r="L58" s="18" t="str">
        <f t="shared" si="84"/>
        <v/>
      </c>
      <c r="M58" s="17" t="str">
        <f t="shared" si="85"/>
        <v/>
      </c>
      <c r="N58" s="4" t="str">
        <f t="shared" si="86"/>
        <v/>
      </c>
      <c r="O58" s="4" t="str">
        <f t="shared" si="72"/>
        <v/>
      </c>
      <c r="P58" s="27" t="str">
        <f t="shared" si="16"/>
        <v/>
      </c>
      <c r="Q58" s="27" t="str">
        <f t="shared" si="87"/>
        <v/>
      </c>
      <c r="R58" s="27" t="str">
        <f t="shared" si="88"/>
        <v/>
      </c>
      <c r="S58" s="28">
        <f t="shared" si="75"/>
        <v>0</v>
      </c>
      <c r="T58" s="24">
        <f t="shared" si="76"/>
        <v>0</v>
      </c>
      <c r="U58" s="24">
        <f t="shared" si="89"/>
        <v>0</v>
      </c>
      <c r="V58" s="24">
        <f t="shared" si="77"/>
        <v>0</v>
      </c>
      <c r="W58" s="24">
        <f t="shared" si="78"/>
        <v>0</v>
      </c>
      <c r="X58" s="25" t="str">
        <f t="shared" si="90"/>
        <v/>
      </c>
      <c r="Y58" s="25" t="str">
        <f t="shared" si="91"/>
        <v/>
      </c>
      <c r="AA58" s="25">
        <f t="shared" ca="1" si="26"/>
        <v>45174</v>
      </c>
      <c r="AB58" s="24">
        <f t="shared" ca="1" si="27"/>
        <v>2023</v>
      </c>
      <c r="AC58" s="24">
        <f t="shared" si="28"/>
        <v>0</v>
      </c>
      <c r="AE58" s="24">
        <f t="shared" si="5"/>
        <v>0</v>
      </c>
      <c r="AF58" s="24">
        <f t="shared" si="79"/>
        <v>0</v>
      </c>
      <c r="AG58" s="24">
        <f t="shared" si="80"/>
        <v>0</v>
      </c>
      <c r="AH58" s="24">
        <f t="shared" si="92"/>
        <v>0</v>
      </c>
    </row>
    <row r="59" spans="1:78" ht="16.5" customHeight="1" x14ac:dyDescent="0.2">
      <c r="A59" s="4" t="str">
        <f t="shared" si="8"/>
        <v/>
      </c>
      <c r="B59" s="4" t="str">
        <f t="shared" si="9"/>
        <v/>
      </c>
      <c r="C59" s="22">
        <f t="shared" si="93"/>
        <v>9</v>
      </c>
      <c r="D59" s="13"/>
      <c r="E59" s="13"/>
      <c r="F59" s="13"/>
      <c r="G59" s="14"/>
      <c r="H59" s="16" t="str">
        <f t="shared" si="71"/>
        <v/>
      </c>
      <c r="I59" s="17" t="str">
        <f t="shared" si="81"/>
        <v/>
      </c>
      <c r="J59" s="17" t="str">
        <f t="shared" si="82"/>
        <v/>
      </c>
      <c r="K59" s="17" t="str">
        <f t="shared" si="83"/>
        <v/>
      </c>
      <c r="L59" s="18" t="str">
        <f t="shared" si="84"/>
        <v/>
      </c>
      <c r="M59" s="17" t="str">
        <f t="shared" si="85"/>
        <v/>
      </c>
      <c r="N59" s="4" t="str">
        <f t="shared" si="86"/>
        <v/>
      </c>
      <c r="O59" s="4" t="str">
        <f t="shared" si="72"/>
        <v/>
      </c>
      <c r="P59" s="27" t="str">
        <f t="shared" si="16"/>
        <v/>
      </c>
      <c r="Q59" s="27" t="str">
        <f t="shared" si="87"/>
        <v/>
      </c>
      <c r="R59" s="27" t="str">
        <f t="shared" si="88"/>
        <v/>
      </c>
      <c r="S59" s="28">
        <f t="shared" si="75"/>
        <v>0</v>
      </c>
      <c r="T59" s="24">
        <f t="shared" si="76"/>
        <v>0</v>
      </c>
      <c r="U59" s="24">
        <f t="shared" si="89"/>
        <v>0</v>
      </c>
      <c r="V59" s="24">
        <f t="shared" si="77"/>
        <v>0</v>
      </c>
      <c r="W59" s="24">
        <f t="shared" si="78"/>
        <v>0</v>
      </c>
      <c r="X59" s="25" t="str">
        <f t="shared" si="90"/>
        <v/>
      </c>
      <c r="Y59" s="25" t="str">
        <f t="shared" si="91"/>
        <v/>
      </c>
      <c r="AA59" s="25">
        <f t="shared" ca="1" si="26"/>
        <v>45174</v>
      </c>
      <c r="AB59" s="24">
        <f t="shared" ca="1" si="27"/>
        <v>2023</v>
      </c>
      <c r="AC59" s="24">
        <f t="shared" si="28"/>
        <v>0</v>
      </c>
      <c r="AE59" s="24">
        <f t="shared" si="5"/>
        <v>0</v>
      </c>
      <c r="AF59" s="24">
        <f t="shared" si="79"/>
        <v>0</v>
      </c>
      <c r="AG59" s="24">
        <f t="shared" si="80"/>
        <v>0</v>
      </c>
      <c r="AH59" s="24">
        <f t="shared" si="92"/>
        <v>0</v>
      </c>
    </row>
    <row r="60" spans="1:78" ht="16.5" customHeight="1" x14ac:dyDescent="0.2">
      <c r="A60" s="4" t="str">
        <f t="shared" si="8"/>
        <v/>
      </c>
      <c r="B60" s="4" t="str">
        <f t="shared" si="9"/>
        <v/>
      </c>
      <c r="C60" s="22">
        <f t="shared" si="93"/>
        <v>10</v>
      </c>
      <c r="D60" s="13"/>
      <c r="E60" s="13"/>
      <c r="F60" s="13"/>
      <c r="G60" s="13"/>
      <c r="H60" s="16" t="str">
        <f t="shared" si="71"/>
        <v/>
      </c>
      <c r="I60" s="17" t="str">
        <f t="shared" si="81"/>
        <v/>
      </c>
      <c r="J60" s="17" t="str">
        <f t="shared" si="82"/>
        <v/>
      </c>
      <c r="K60" s="17" t="str">
        <f t="shared" si="83"/>
        <v/>
      </c>
      <c r="L60" s="18" t="str">
        <f t="shared" si="84"/>
        <v/>
      </c>
      <c r="M60" s="17" t="str">
        <f t="shared" si="85"/>
        <v/>
      </c>
      <c r="N60" s="4" t="str">
        <f t="shared" si="86"/>
        <v/>
      </c>
      <c r="O60" s="4" t="str">
        <f t="shared" si="72"/>
        <v/>
      </c>
      <c r="P60" s="27" t="str">
        <f t="shared" si="16"/>
        <v/>
      </c>
      <c r="Q60" s="27" t="str">
        <f t="shared" si="87"/>
        <v/>
      </c>
      <c r="R60" s="27" t="str">
        <f t="shared" si="88"/>
        <v/>
      </c>
      <c r="S60" s="28">
        <f t="shared" si="75"/>
        <v>0</v>
      </c>
      <c r="T60" s="24">
        <f t="shared" si="76"/>
        <v>0</v>
      </c>
      <c r="U60" s="24">
        <f t="shared" si="89"/>
        <v>0</v>
      </c>
      <c r="V60" s="24">
        <f t="shared" si="77"/>
        <v>0</v>
      </c>
      <c r="W60" s="24">
        <f t="shared" si="78"/>
        <v>0</v>
      </c>
      <c r="X60" s="25" t="str">
        <f t="shared" si="90"/>
        <v/>
      </c>
      <c r="Y60" s="25" t="str">
        <f t="shared" si="91"/>
        <v/>
      </c>
      <c r="AA60" s="25">
        <f t="shared" ca="1" si="26"/>
        <v>45174</v>
      </c>
      <c r="AB60" s="24">
        <f t="shared" ca="1" si="27"/>
        <v>2023</v>
      </c>
      <c r="AC60" s="24">
        <f t="shared" si="28"/>
        <v>0</v>
      </c>
      <c r="AE60" s="24">
        <f t="shared" si="5"/>
        <v>0</v>
      </c>
      <c r="AF60" s="24">
        <f t="shared" si="79"/>
        <v>0</v>
      </c>
      <c r="AG60" s="24">
        <f t="shared" si="80"/>
        <v>0</v>
      </c>
      <c r="AH60" s="24">
        <f t="shared" si="92"/>
        <v>0</v>
      </c>
    </row>
    <row r="61" spans="1:78" ht="16.5" customHeight="1" x14ac:dyDescent="0.2">
      <c r="A61" s="4" t="str">
        <f t="shared" si="8"/>
        <v/>
      </c>
      <c r="B61" s="4" t="str">
        <f t="shared" si="9"/>
        <v/>
      </c>
      <c r="C61" s="22">
        <f t="shared" si="93"/>
        <v>11</v>
      </c>
      <c r="D61" s="13"/>
      <c r="E61" s="13"/>
      <c r="F61" s="13"/>
      <c r="G61" s="14"/>
      <c r="H61" s="16" t="str">
        <f t="shared" si="71"/>
        <v/>
      </c>
      <c r="I61" s="17" t="str">
        <f t="shared" si="81"/>
        <v/>
      </c>
      <c r="J61" s="17" t="str">
        <f t="shared" si="82"/>
        <v/>
      </c>
      <c r="K61" s="17" t="str">
        <f t="shared" si="83"/>
        <v/>
      </c>
      <c r="L61" s="18" t="str">
        <f t="shared" si="84"/>
        <v/>
      </c>
      <c r="M61" s="17" t="str">
        <f t="shared" si="85"/>
        <v/>
      </c>
      <c r="N61" s="4" t="str">
        <f t="shared" si="86"/>
        <v/>
      </c>
      <c r="O61" s="4" t="str">
        <f t="shared" si="72"/>
        <v/>
      </c>
      <c r="P61" s="27" t="str">
        <f t="shared" si="16"/>
        <v/>
      </c>
      <c r="Q61" s="27" t="str">
        <f t="shared" si="87"/>
        <v/>
      </c>
      <c r="R61" s="27" t="str">
        <f t="shared" si="88"/>
        <v/>
      </c>
      <c r="S61" s="28">
        <f t="shared" si="75"/>
        <v>0</v>
      </c>
      <c r="T61" s="24">
        <f t="shared" si="76"/>
        <v>0</v>
      </c>
      <c r="U61" s="24">
        <f t="shared" si="89"/>
        <v>0</v>
      </c>
      <c r="V61" s="24">
        <f t="shared" si="77"/>
        <v>0</v>
      </c>
      <c r="W61" s="24">
        <f t="shared" si="78"/>
        <v>0</v>
      </c>
      <c r="X61" s="25" t="str">
        <f t="shared" si="90"/>
        <v/>
      </c>
      <c r="Y61" s="25" t="str">
        <f t="shared" si="91"/>
        <v/>
      </c>
      <c r="AA61" s="25">
        <f t="shared" ca="1" si="26"/>
        <v>45174</v>
      </c>
      <c r="AB61" s="24">
        <f t="shared" ca="1" si="27"/>
        <v>2023</v>
      </c>
      <c r="AC61" s="24">
        <f t="shared" si="28"/>
        <v>0</v>
      </c>
      <c r="AE61" s="24">
        <f t="shared" si="5"/>
        <v>0</v>
      </c>
      <c r="AF61" s="24">
        <f t="shared" si="79"/>
        <v>0</v>
      </c>
      <c r="AG61" s="24">
        <f t="shared" si="80"/>
        <v>0</v>
      </c>
      <c r="AH61" s="24">
        <f t="shared" si="92"/>
        <v>0</v>
      </c>
    </row>
    <row r="62" spans="1:78" ht="16.5" customHeight="1" x14ac:dyDescent="0.2">
      <c r="A62" s="4" t="str">
        <f t="shared" si="8"/>
        <v/>
      </c>
      <c r="B62" s="4" t="str">
        <f t="shared" si="9"/>
        <v/>
      </c>
      <c r="C62" s="22">
        <f t="shared" si="93"/>
        <v>12</v>
      </c>
      <c r="D62" s="13"/>
      <c r="E62" s="13"/>
      <c r="F62" s="13"/>
      <c r="G62" s="13"/>
      <c r="H62" s="16" t="str">
        <f t="shared" si="71"/>
        <v/>
      </c>
      <c r="I62" s="17" t="str">
        <f t="shared" si="81"/>
        <v/>
      </c>
      <c r="J62" s="17" t="str">
        <f t="shared" si="82"/>
        <v/>
      </c>
      <c r="K62" s="17" t="str">
        <f t="shared" si="83"/>
        <v/>
      </c>
      <c r="L62" s="18" t="str">
        <f t="shared" si="84"/>
        <v/>
      </c>
      <c r="M62" s="17" t="str">
        <f t="shared" si="85"/>
        <v/>
      </c>
      <c r="N62" s="4" t="str">
        <f t="shared" si="86"/>
        <v/>
      </c>
      <c r="O62" s="4" t="str">
        <f t="shared" si="72"/>
        <v/>
      </c>
      <c r="P62" s="27" t="str">
        <f t="shared" si="16"/>
        <v/>
      </c>
      <c r="Q62" s="27" t="str">
        <f t="shared" si="87"/>
        <v/>
      </c>
      <c r="R62" s="27" t="str">
        <f t="shared" si="88"/>
        <v/>
      </c>
      <c r="S62" s="28">
        <f t="shared" si="75"/>
        <v>0</v>
      </c>
      <c r="T62" s="24">
        <f t="shared" si="76"/>
        <v>0</v>
      </c>
      <c r="U62" s="24">
        <f t="shared" si="89"/>
        <v>0</v>
      </c>
      <c r="V62" s="24">
        <f t="shared" si="77"/>
        <v>0</v>
      </c>
      <c r="W62" s="24">
        <f t="shared" si="78"/>
        <v>0</v>
      </c>
      <c r="X62" s="25" t="str">
        <f t="shared" si="90"/>
        <v/>
      </c>
      <c r="Y62" s="25" t="str">
        <f t="shared" si="91"/>
        <v/>
      </c>
      <c r="AA62" s="25">
        <f t="shared" ca="1" si="26"/>
        <v>45174</v>
      </c>
      <c r="AB62" s="24">
        <f t="shared" ca="1" si="27"/>
        <v>2023</v>
      </c>
      <c r="AC62" s="24">
        <f t="shared" si="28"/>
        <v>0</v>
      </c>
      <c r="AE62" s="24">
        <f t="shared" si="5"/>
        <v>0</v>
      </c>
      <c r="AF62" s="24">
        <f t="shared" si="79"/>
        <v>0</v>
      </c>
      <c r="AG62" s="24">
        <f t="shared" si="80"/>
        <v>0</v>
      </c>
      <c r="AH62" s="24">
        <f t="shared" si="92"/>
        <v>0</v>
      </c>
    </row>
    <row r="63" spans="1:78" ht="16.5" customHeight="1" x14ac:dyDescent="0.2">
      <c r="A63" s="4" t="str">
        <f t="shared" si="8"/>
        <v/>
      </c>
      <c r="B63" s="4" t="str">
        <f t="shared" si="9"/>
        <v/>
      </c>
      <c r="C63" s="22">
        <f t="shared" si="93"/>
        <v>13</v>
      </c>
      <c r="D63" s="13"/>
      <c r="E63" s="13"/>
      <c r="F63" s="13"/>
      <c r="G63" s="13"/>
      <c r="H63" s="16" t="str">
        <f t="shared" si="71"/>
        <v/>
      </c>
      <c r="I63" s="17" t="str">
        <f t="shared" si="81"/>
        <v/>
      </c>
      <c r="J63" s="17" t="str">
        <f t="shared" si="82"/>
        <v/>
      </c>
      <c r="K63" s="17" t="str">
        <f t="shared" si="83"/>
        <v/>
      </c>
      <c r="L63" s="18" t="str">
        <f t="shared" si="84"/>
        <v/>
      </c>
      <c r="M63" s="17" t="str">
        <f t="shared" si="85"/>
        <v/>
      </c>
      <c r="N63" s="4" t="str">
        <f t="shared" si="86"/>
        <v/>
      </c>
      <c r="O63" s="4" t="str">
        <f t="shared" si="72"/>
        <v/>
      </c>
      <c r="P63" s="27" t="str">
        <f t="shared" si="16"/>
        <v/>
      </c>
      <c r="Q63" s="27" t="str">
        <f t="shared" si="87"/>
        <v/>
      </c>
      <c r="R63" s="27" t="str">
        <f t="shared" si="88"/>
        <v/>
      </c>
      <c r="S63" s="28">
        <f t="shared" si="75"/>
        <v>0</v>
      </c>
      <c r="T63" s="24">
        <f t="shared" si="76"/>
        <v>0</v>
      </c>
      <c r="U63" s="24">
        <f t="shared" si="89"/>
        <v>0</v>
      </c>
      <c r="V63" s="24">
        <f t="shared" si="77"/>
        <v>0</v>
      </c>
      <c r="W63" s="24">
        <f t="shared" si="78"/>
        <v>0</v>
      </c>
      <c r="X63" s="25" t="str">
        <f t="shared" si="90"/>
        <v/>
      </c>
      <c r="Y63" s="25" t="str">
        <f t="shared" si="91"/>
        <v/>
      </c>
      <c r="AA63" s="25">
        <f t="shared" ca="1" si="26"/>
        <v>45174</v>
      </c>
      <c r="AB63" s="24">
        <f t="shared" ca="1" si="27"/>
        <v>2023</v>
      </c>
      <c r="AC63" s="24">
        <f t="shared" si="28"/>
        <v>0</v>
      </c>
      <c r="AE63" s="24">
        <f t="shared" si="5"/>
        <v>0</v>
      </c>
      <c r="AF63" s="24">
        <f t="shared" si="79"/>
        <v>0</v>
      </c>
      <c r="AG63" s="24">
        <f t="shared" si="80"/>
        <v>0</v>
      </c>
      <c r="AH63" s="24">
        <f t="shared" si="92"/>
        <v>0</v>
      </c>
    </row>
    <row r="64" spans="1:78" ht="16.5" customHeight="1" x14ac:dyDescent="0.2">
      <c r="A64" s="4" t="str">
        <f t="shared" si="8"/>
        <v/>
      </c>
      <c r="B64" s="4" t="str">
        <f t="shared" si="9"/>
        <v/>
      </c>
      <c r="C64" s="22">
        <f t="shared" si="93"/>
        <v>14</v>
      </c>
      <c r="D64" s="13"/>
      <c r="E64" s="13"/>
      <c r="F64" s="13"/>
      <c r="G64" s="13"/>
      <c r="H64" s="16" t="str">
        <f t="shared" si="71"/>
        <v/>
      </c>
      <c r="I64" s="17" t="str">
        <f t="shared" si="81"/>
        <v/>
      </c>
      <c r="J64" s="17" t="str">
        <f t="shared" si="82"/>
        <v/>
      </c>
      <c r="K64" s="17" t="str">
        <f t="shared" si="83"/>
        <v/>
      </c>
      <c r="L64" s="18" t="str">
        <f t="shared" si="84"/>
        <v/>
      </c>
      <c r="M64" s="17" t="str">
        <f t="shared" si="85"/>
        <v/>
      </c>
      <c r="N64" s="4" t="str">
        <f t="shared" si="86"/>
        <v/>
      </c>
      <c r="O64" s="4" t="str">
        <f t="shared" si="72"/>
        <v/>
      </c>
      <c r="P64" s="27" t="str">
        <f t="shared" si="16"/>
        <v/>
      </c>
      <c r="Q64" s="27" t="str">
        <f t="shared" si="87"/>
        <v/>
      </c>
      <c r="R64" s="27" t="str">
        <f t="shared" si="88"/>
        <v/>
      </c>
      <c r="S64" s="28">
        <f t="shared" si="75"/>
        <v>0</v>
      </c>
      <c r="T64" s="24">
        <f t="shared" si="76"/>
        <v>0</v>
      </c>
      <c r="U64" s="24">
        <f t="shared" si="89"/>
        <v>0</v>
      </c>
      <c r="V64" s="24">
        <f t="shared" si="77"/>
        <v>0</v>
      </c>
      <c r="W64" s="24">
        <f t="shared" si="78"/>
        <v>0</v>
      </c>
      <c r="X64" s="25" t="str">
        <f t="shared" si="90"/>
        <v/>
      </c>
      <c r="Y64" s="25" t="str">
        <f t="shared" si="91"/>
        <v/>
      </c>
      <c r="AA64" s="25">
        <f t="shared" ca="1" si="26"/>
        <v>45174</v>
      </c>
      <c r="AB64" s="24">
        <f t="shared" ca="1" si="27"/>
        <v>2023</v>
      </c>
      <c r="AC64" s="24">
        <f t="shared" si="28"/>
        <v>0</v>
      </c>
      <c r="AE64" s="24">
        <f t="shared" si="5"/>
        <v>0</v>
      </c>
      <c r="AF64" s="24">
        <f t="shared" si="79"/>
        <v>0</v>
      </c>
      <c r="AG64" s="24">
        <f t="shared" si="80"/>
        <v>0</v>
      </c>
      <c r="AH64" s="24">
        <f t="shared" si="92"/>
        <v>0</v>
      </c>
    </row>
    <row r="65" spans="1:34" ht="16.5" customHeight="1" x14ac:dyDescent="0.2">
      <c r="A65" s="4" t="str">
        <f t="shared" si="8"/>
        <v/>
      </c>
      <c r="B65" s="4" t="str">
        <f t="shared" si="9"/>
        <v/>
      </c>
      <c r="C65" s="22">
        <f t="shared" si="93"/>
        <v>15</v>
      </c>
      <c r="D65" s="13"/>
      <c r="E65" s="13"/>
      <c r="F65" s="13"/>
      <c r="G65" s="13"/>
      <c r="H65" s="16" t="str">
        <f t="shared" si="71"/>
        <v/>
      </c>
      <c r="I65" s="17" t="str">
        <f t="shared" si="81"/>
        <v/>
      </c>
      <c r="J65" s="17" t="str">
        <f t="shared" si="82"/>
        <v/>
      </c>
      <c r="K65" s="17" t="str">
        <f t="shared" si="83"/>
        <v/>
      </c>
      <c r="L65" s="18" t="str">
        <f t="shared" si="84"/>
        <v/>
      </c>
      <c r="M65" s="17" t="str">
        <f t="shared" si="85"/>
        <v/>
      </c>
      <c r="N65" s="4" t="str">
        <f t="shared" si="86"/>
        <v/>
      </c>
      <c r="O65" s="4" t="str">
        <f t="shared" si="72"/>
        <v/>
      </c>
      <c r="P65" s="27" t="str">
        <f t="shared" si="16"/>
        <v/>
      </c>
      <c r="Q65" s="27" t="str">
        <f t="shared" si="87"/>
        <v/>
      </c>
      <c r="R65" s="27" t="str">
        <f t="shared" si="88"/>
        <v/>
      </c>
      <c r="S65" s="28">
        <f t="shared" si="75"/>
        <v>0</v>
      </c>
      <c r="T65" s="24">
        <f t="shared" si="76"/>
        <v>0</v>
      </c>
      <c r="U65" s="24">
        <f t="shared" si="89"/>
        <v>0</v>
      </c>
      <c r="V65" s="24">
        <f t="shared" si="77"/>
        <v>0</v>
      </c>
      <c r="W65" s="24">
        <f t="shared" si="78"/>
        <v>0</v>
      </c>
      <c r="X65" s="25" t="str">
        <f t="shared" si="90"/>
        <v/>
      </c>
      <c r="Y65" s="25" t="str">
        <f t="shared" si="91"/>
        <v/>
      </c>
      <c r="AA65" s="25">
        <f t="shared" ca="1" si="26"/>
        <v>45174</v>
      </c>
      <c r="AB65" s="24">
        <f t="shared" ca="1" si="27"/>
        <v>2023</v>
      </c>
      <c r="AC65" s="24">
        <f t="shared" si="28"/>
        <v>0</v>
      </c>
      <c r="AE65" s="24">
        <f t="shared" si="5"/>
        <v>0</v>
      </c>
      <c r="AF65" s="24">
        <f t="shared" si="79"/>
        <v>0</v>
      </c>
      <c r="AG65" s="24">
        <f t="shared" si="80"/>
        <v>0</v>
      </c>
      <c r="AH65" s="24">
        <f t="shared" si="92"/>
        <v>0</v>
      </c>
    </row>
    <row r="66" spans="1:34" ht="16.5" customHeight="1" x14ac:dyDescent="0.2">
      <c r="A66" s="4" t="str">
        <f t="shared" si="8"/>
        <v/>
      </c>
      <c r="B66" s="4" t="str">
        <f t="shared" si="9"/>
        <v/>
      </c>
      <c r="C66" s="22">
        <f t="shared" si="93"/>
        <v>16</v>
      </c>
      <c r="D66" s="13"/>
      <c r="E66" s="13"/>
      <c r="F66" s="13"/>
      <c r="G66" s="13"/>
      <c r="H66" s="16" t="str">
        <f t="shared" si="71"/>
        <v/>
      </c>
      <c r="I66" s="17" t="str">
        <f t="shared" si="81"/>
        <v/>
      </c>
      <c r="J66" s="17" t="str">
        <f t="shared" si="82"/>
        <v/>
      </c>
      <c r="K66" s="17" t="str">
        <f t="shared" si="83"/>
        <v/>
      </c>
      <c r="L66" s="18" t="str">
        <f t="shared" si="84"/>
        <v/>
      </c>
      <c r="M66" s="17" t="str">
        <f t="shared" si="85"/>
        <v/>
      </c>
      <c r="N66" s="4" t="str">
        <f t="shared" si="86"/>
        <v/>
      </c>
      <c r="O66" s="4" t="str">
        <f t="shared" si="72"/>
        <v/>
      </c>
      <c r="P66" s="27" t="str">
        <f t="shared" si="16"/>
        <v/>
      </c>
      <c r="Q66" s="27" t="str">
        <f t="shared" si="87"/>
        <v/>
      </c>
      <c r="R66" s="27" t="str">
        <f t="shared" si="88"/>
        <v/>
      </c>
      <c r="S66" s="28">
        <f t="shared" si="75"/>
        <v>0</v>
      </c>
      <c r="T66" s="24">
        <f t="shared" si="76"/>
        <v>0</v>
      </c>
      <c r="U66" s="24">
        <f t="shared" si="89"/>
        <v>0</v>
      </c>
      <c r="V66" s="24">
        <f t="shared" si="77"/>
        <v>0</v>
      </c>
      <c r="W66" s="24">
        <f t="shared" si="78"/>
        <v>0</v>
      </c>
      <c r="X66" s="25" t="str">
        <f t="shared" si="90"/>
        <v/>
      </c>
      <c r="Y66" s="25" t="str">
        <f t="shared" si="91"/>
        <v/>
      </c>
      <c r="AA66" s="25">
        <f t="shared" ca="1" si="26"/>
        <v>45174</v>
      </c>
      <c r="AB66" s="24">
        <f t="shared" ca="1" si="27"/>
        <v>2023</v>
      </c>
      <c r="AC66" s="24">
        <f t="shared" si="28"/>
        <v>0</v>
      </c>
      <c r="AE66" s="24">
        <f t="shared" si="5"/>
        <v>0</v>
      </c>
      <c r="AF66" s="24">
        <f t="shared" si="79"/>
        <v>0</v>
      </c>
      <c r="AG66" s="24">
        <f t="shared" si="80"/>
        <v>0</v>
      </c>
      <c r="AH66" s="24">
        <f t="shared" si="92"/>
        <v>0</v>
      </c>
    </row>
    <row r="67" spans="1:34" ht="16.5" customHeight="1" x14ac:dyDescent="0.2">
      <c r="A67" s="4" t="str">
        <f t="shared" si="8"/>
        <v/>
      </c>
      <c r="B67" s="4" t="str">
        <f t="shared" si="9"/>
        <v/>
      </c>
      <c r="C67" s="22">
        <f t="shared" si="93"/>
        <v>17</v>
      </c>
      <c r="D67" s="13"/>
      <c r="E67" s="13"/>
      <c r="F67" s="13"/>
      <c r="G67" s="13"/>
      <c r="H67" s="16" t="str">
        <f t="shared" si="71"/>
        <v/>
      </c>
      <c r="I67" s="17" t="str">
        <f t="shared" si="81"/>
        <v/>
      </c>
      <c r="J67" s="17" t="str">
        <f t="shared" si="82"/>
        <v/>
      </c>
      <c r="K67" s="17" t="str">
        <f t="shared" si="83"/>
        <v/>
      </c>
      <c r="L67" s="18" t="str">
        <f t="shared" si="84"/>
        <v/>
      </c>
      <c r="M67" s="17" t="str">
        <f t="shared" si="85"/>
        <v/>
      </c>
      <c r="N67" s="4" t="str">
        <f t="shared" si="86"/>
        <v/>
      </c>
      <c r="O67" s="4" t="str">
        <f t="shared" si="72"/>
        <v/>
      </c>
      <c r="P67" s="27" t="str">
        <f t="shared" si="16"/>
        <v/>
      </c>
      <c r="Q67" s="27" t="str">
        <f t="shared" si="87"/>
        <v/>
      </c>
      <c r="R67" s="27" t="str">
        <f t="shared" si="88"/>
        <v/>
      </c>
      <c r="S67" s="28">
        <f t="shared" si="75"/>
        <v>0</v>
      </c>
      <c r="T67" s="24">
        <f t="shared" si="76"/>
        <v>0</v>
      </c>
      <c r="U67" s="24">
        <f t="shared" si="89"/>
        <v>0</v>
      </c>
      <c r="V67" s="24">
        <f t="shared" si="77"/>
        <v>0</v>
      </c>
      <c r="W67" s="24">
        <f t="shared" si="78"/>
        <v>0</v>
      </c>
      <c r="X67" s="25" t="str">
        <f t="shared" si="90"/>
        <v/>
      </c>
      <c r="Y67" s="25" t="str">
        <f t="shared" si="91"/>
        <v/>
      </c>
      <c r="AA67" s="25">
        <f t="shared" ca="1" si="26"/>
        <v>45174</v>
      </c>
      <c r="AB67" s="24">
        <f t="shared" ca="1" si="27"/>
        <v>2023</v>
      </c>
      <c r="AC67" s="24">
        <f t="shared" si="28"/>
        <v>0</v>
      </c>
      <c r="AE67" s="24">
        <f t="shared" si="5"/>
        <v>0</v>
      </c>
      <c r="AF67" s="24">
        <f t="shared" si="79"/>
        <v>0</v>
      </c>
      <c r="AG67" s="24">
        <f t="shared" si="80"/>
        <v>0</v>
      </c>
      <c r="AH67" s="24">
        <f t="shared" si="92"/>
        <v>0</v>
      </c>
    </row>
    <row r="68" spans="1:34" ht="16.5" customHeight="1" x14ac:dyDescent="0.2">
      <c r="A68" s="4" t="str">
        <f t="shared" si="8"/>
        <v/>
      </c>
      <c r="B68" s="4" t="str">
        <f t="shared" si="9"/>
        <v/>
      </c>
      <c r="C68" s="22">
        <f t="shared" si="93"/>
        <v>18</v>
      </c>
      <c r="D68" s="13"/>
      <c r="E68" s="13"/>
      <c r="F68" s="13"/>
      <c r="G68" s="13"/>
      <c r="H68" s="16" t="str">
        <f t="shared" si="71"/>
        <v/>
      </c>
      <c r="I68" s="17" t="str">
        <f t="shared" si="81"/>
        <v/>
      </c>
      <c r="J68" s="17" t="str">
        <f t="shared" si="82"/>
        <v/>
      </c>
      <c r="K68" s="17" t="str">
        <f t="shared" si="83"/>
        <v/>
      </c>
      <c r="L68" s="18" t="str">
        <f t="shared" si="84"/>
        <v/>
      </c>
      <c r="M68" s="17" t="str">
        <f t="shared" si="85"/>
        <v/>
      </c>
      <c r="N68" s="4" t="str">
        <f t="shared" si="86"/>
        <v/>
      </c>
      <c r="O68" s="4" t="str">
        <f t="shared" si="72"/>
        <v/>
      </c>
      <c r="P68" s="27" t="str">
        <f t="shared" si="16"/>
        <v/>
      </c>
      <c r="Q68" s="27" t="str">
        <f t="shared" si="87"/>
        <v/>
      </c>
      <c r="R68" s="27" t="str">
        <f t="shared" si="88"/>
        <v/>
      </c>
      <c r="S68" s="28">
        <f t="shared" si="75"/>
        <v>0</v>
      </c>
      <c r="T68" s="24">
        <f t="shared" si="76"/>
        <v>0</v>
      </c>
      <c r="U68" s="24">
        <f t="shared" si="89"/>
        <v>0</v>
      </c>
      <c r="V68" s="24">
        <f t="shared" si="77"/>
        <v>0</v>
      </c>
      <c r="W68" s="24">
        <f t="shared" si="78"/>
        <v>0</v>
      </c>
      <c r="X68" s="25" t="str">
        <f t="shared" si="90"/>
        <v/>
      </c>
      <c r="Y68" s="25" t="str">
        <f t="shared" si="91"/>
        <v/>
      </c>
      <c r="AA68" s="25">
        <f t="shared" ca="1" si="26"/>
        <v>45174</v>
      </c>
      <c r="AB68" s="24">
        <f t="shared" ca="1" si="27"/>
        <v>2023</v>
      </c>
      <c r="AC68" s="24">
        <f t="shared" si="28"/>
        <v>0</v>
      </c>
      <c r="AE68" s="24">
        <f t="shared" si="5"/>
        <v>0</v>
      </c>
      <c r="AF68" s="24">
        <f t="shared" si="79"/>
        <v>0</v>
      </c>
      <c r="AG68" s="24">
        <f t="shared" si="80"/>
        <v>0</v>
      </c>
      <c r="AH68" s="24">
        <f t="shared" si="92"/>
        <v>0</v>
      </c>
    </row>
    <row r="69" spans="1:34" ht="16.5" customHeight="1" x14ac:dyDescent="0.2">
      <c r="A69" s="4" t="str">
        <f t="shared" si="8"/>
        <v/>
      </c>
      <c r="B69" s="4" t="str">
        <f t="shared" si="9"/>
        <v/>
      </c>
      <c r="C69" s="22">
        <f t="shared" si="93"/>
        <v>19</v>
      </c>
      <c r="D69" s="13"/>
      <c r="E69" s="13"/>
      <c r="F69" s="13"/>
      <c r="G69" s="13"/>
      <c r="H69" s="16" t="str">
        <f t="shared" si="71"/>
        <v/>
      </c>
      <c r="I69" s="17" t="str">
        <f t="shared" si="81"/>
        <v/>
      </c>
      <c r="J69" s="17" t="str">
        <f t="shared" si="82"/>
        <v/>
      </c>
      <c r="K69" s="17" t="str">
        <f t="shared" si="83"/>
        <v/>
      </c>
      <c r="L69" s="18" t="str">
        <f t="shared" si="84"/>
        <v/>
      </c>
      <c r="M69" s="17" t="str">
        <f t="shared" si="85"/>
        <v/>
      </c>
      <c r="N69" s="4" t="str">
        <f t="shared" si="86"/>
        <v/>
      </c>
      <c r="O69" s="4" t="str">
        <f t="shared" si="72"/>
        <v/>
      </c>
      <c r="P69" s="27" t="str">
        <f t="shared" si="16"/>
        <v/>
      </c>
      <c r="Q69" s="27" t="str">
        <f t="shared" si="87"/>
        <v/>
      </c>
      <c r="R69" s="27" t="str">
        <f t="shared" si="88"/>
        <v/>
      </c>
      <c r="S69" s="28">
        <f t="shared" si="75"/>
        <v>0</v>
      </c>
      <c r="T69" s="24">
        <f t="shared" si="76"/>
        <v>0</v>
      </c>
      <c r="U69" s="24">
        <f t="shared" si="89"/>
        <v>0</v>
      </c>
      <c r="V69" s="24">
        <f t="shared" si="77"/>
        <v>0</v>
      </c>
      <c r="W69" s="24">
        <f t="shared" si="78"/>
        <v>0</v>
      </c>
      <c r="X69" s="25" t="str">
        <f t="shared" si="90"/>
        <v/>
      </c>
      <c r="Y69" s="25" t="str">
        <f t="shared" si="91"/>
        <v/>
      </c>
      <c r="AA69" s="25">
        <f t="shared" ca="1" si="26"/>
        <v>45174</v>
      </c>
      <c r="AB69" s="24">
        <f t="shared" ca="1" si="27"/>
        <v>2023</v>
      </c>
      <c r="AC69" s="24">
        <f t="shared" si="28"/>
        <v>0</v>
      </c>
      <c r="AE69" s="24">
        <f t="shared" si="5"/>
        <v>0</v>
      </c>
      <c r="AF69" s="24">
        <f t="shared" si="79"/>
        <v>0</v>
      </c>
      <c r="AG69" s="24">
        <f t="shared" si="80"/>
        <v>0</v>
      </c>
      <c r="AH69" s="24">
        <f t="shared" si="92"/>
        <v>0</v>
      </c>
    </row>
    <row r="70" spans="1:34" ht="16.5" customHeight="1" x14ac:dyDescent="0.2">
      <c r="A70" s="4" t="str">
        <f t="shared" si="8"/>
        <v/>
      </c>
      <c r="B70" s="4" t="str">
        <f t="shared" si="9"/>
        <v/>
      </c>
      <c r="C70" s="22">
        <f t="shared" si="93"/>
        <v>20</v>
      </c>
      <c r="D70" s="13"/>
      <c r="E70" s="13"/>
      <c r="F70" s="13"/>
      <c r="G70" s="13"/>
      <c r="H70" s="16" t="str">
        <f t="shared" si="71"/>
        <v/>
      </c>
      <c r="I70" s="17" t="str">
        <f t="shared" si="81"/>
        <v/>
      </c>
      <c r="J70" s="17" t="str">
        <f t="shared" si="82"/>
        <v/>
      </c>
      <c r="K70" s="17" t="str">
        <f t="shared" si="83"/>
        <v/>
      </c>
      <c r="L70" s="18" t="str">
        <f t="shared" si="84"/>
        <v/>
      </c>
      <c r="M70" s="17" t="str">
        <f t="shared" si="85"/>
        <v/>
      </c>
      <c r="N70" s="4" t="str">
        <f t="shared" si="86"/>
        <v/>
      </c>
      <c r="O70" s="4" t="str">
        <f t="shared" si="72"/>
        <v/>
      </c>
      <c r="P70" s="27" t="str">
        <f t="shared" si="16"/>
        <v/>
      </c>
      <c r="Q70" s="27" t="str">
        <f t="shared" si="87"/>
        <v/>
      </c>
      <c r="R70" s="27" t="str">
        <f t="shared" si="88"/>
        <v/>
      </c>
      <c r="S70" s="28">
        <f t="shared" si="75"/>
        <v>0</v>
      </c>
      <c r="T70" s="24">
        <f t="shared" si="76"/>
        <v>0</v>
      </c>
      <c r="U70" s="24">
        <f t="shared" si="89"/>
        <v>0</v>
      </c>
      <c r="V70" s="24">
        <f t="shared" si="77"/>
        <v>0</v>
      </c>
      <c r="W70" s="24">
        <f t="shared" si="78"/>
        <v>0</v>
      </c>
      <c r="X70" s="25" t="str">
        <f t="shared" si="90"/>
        <v/>
      </c>
      <c r="Y70" s="25" t="str">
        <f t="shared" si="91"/>
        <v/>
      </c>
      <c r="AA70" s="25">
        <f t="shared" ca="1" si="26"/>
        <v>45174</v>
      </c>
      <c r="AB70" s="24">
        <f t="shared" ca="1" si="27"/>
        <v>2023</v>
      </c>
      <c r="AC70" s="24">
        <f t="shared" si="28"/>
        <v>0</v>
      </c>
      <c r="AE70" s="24">
        <f t="shared" si="5"/>
        <v>0</v>
      </c>
      <c r="AF70" s="24">
        <f t="shared" si="79"/>
        <v>0</v>
      </c>
      <c r="AG70" s="24">
        <f t="shared" si="80"/>
        <v>0</v>
      </c>
      <c r="AH70" s="24">
        <f t="shared" si="92"/>
        <v>0</v>
      </c>
    </row>
    <row r="71" spans="1:34" ht="16.5" customHeight="1" x14ac:dyDescent="0.2">
      <c r="A71" s="4" t="str">
        <f t="shared" si="8"/>
        <v/>
      </c>
      <c r="B71" s="4" t="str">
        <f t="shared" si="9"/>
        <v/>
      </c>
      <c r="C71" s="22">
        <f t="shared" si="93"/>
        <v>21</v>
      </c>
      <c r="D71" s="13"/>
      <c r="E71" s="13"/>
      <c r="F71" s="13"/>
      <c r="G71" s="13"/>
      <c r="H71" s="16" t="str">
        <f t="shared" si="71"/>
        <v/>
      </c>
      <c r="I71" s="17" t="str">
        <f t="shared" si="81"/>
        <v/>
      </c>
      <c r="J71" s="17" t="str">
        <f t="shared" si="82"/>
        <v/>
      </c>
      <c r="K71" s="17" t="str">
        <f t="shared" si="83"/>
        <v/>
      </c>
      <c r="L71" s="18" t="str">
        <f t="shared" si="84"/>
        <v/>
      </c>
      <c r="M71" s="17" t="str">
        <f t="shared" si="85"/>
        <v/>
      </c>
      <c r="N71" s="4" t="str">
        <f t="shared" si="86"/>
        <v/>
      </c>
      <c r="O71" s="4" t="str">
        <f t="shared" si="72"/>
        <v/>
      </c>
      <c r="P71" s="27" t="str">
        <f t="shared" si="16"/>
        <v/>
      </c>
      <c r="Q71" s="27" t="str">
        <f t="shared" si="87"/>
        <v/>
      </c>
      <c r="R71" s="27" t="str">
        <f t="shared" si="88"/>
        <v/>
      </c>
      <c r="S71" s="28">
        <f t="shared" si="75"/>
        <v>0</v>
      </c>
      <c r="T71" s="24">
        <f t="shared" si="76"/>
        <v>0</v>
      </c>
      <c r="U71" s="24">
        <f t="shared" si="89"/>
        <v>0</v>
      </c>
      <c r="V71" s="24">
        <f t="shared" si="77"/>
        <v>0</v>
      </c>
      <c r="W71" s="24">
        <f t="shared" si="78"/>
        <v>0</v>
      </c>
      <c r="X71" s="25" t="str">
        <f t="shared" si="90"/>
        <v/>
      </c>
      <c r="Y71" s="25" t="str">
        <f t="shared" si="91"/>
        <v/>
      </c>
      <c r="AA71" s="25">
        <f t="shared" ca="1" si="26"/>
        <v>45174</v>
      </c>
      <c r="AB71" s="24">
        <f t="shared" ca="1" si="27"/>
        <v>2023</v>
      </c>
      <c r="AC71" s="24">
        <f t="shared" si="28"/>
        <v>0</v>
      </c>
      <c r="AE71" s="24">
        <f t="shared" si="5"/>
        <v>0</v>
      </c>
      <c r="AF71" s="24">
        <f t="shared" si="79"/>
        <v>0</v>
      </c>
      <c r="AG71" s="24">
        <f t="shared" si="80"/>
        <v>0</v>
      </c>
      <c r="AH71" s="24">
        <f t="shared" si="92"/>
        <v>0</v>
      </c>
    </row>
    <row r="72" spans="1:34" ht="16.5" customHeight="1" x14ac:dyDescent="0.2">
      <c r="A72" s="4" t="str">
        <f t="shared" si="8"/>
        <v/>
      </c>
      <c r="B72" s="4" t="str">
        <f t="shared" si="9"/>
        <v/>
      </c>
      <c r="C72" s="22">
        <f t="shared" si="93"/>
        <v>22</v>
      </c>
      <c r="D72" s="13"/>
      <c r="E72" s="13"/>
      <c r="F72" s="13"/>
      <c r="G72" s="13"/>
      <c r="H72" s="16" t="str">
        <f t="shared" si="71"/>
        <v/>
      </c>
      <c r="I72" s="17" t="str">
        <f t="shared" si="81"/>
        <v/>
      </c>
      <c r="J72" s="17" t="str">
        <f t="shared" si="82"/>
        <v/>
      </c>
      <c r="K72" s="17" t="str">
        <f t="shared" si="83"/>
        <v/>
      </c>
      <c r="L72" s="18" t="str">
        <f t="shared" si="84"/>
        <v/>
      </c>
      <c r="M72" s="17" t="str">
        <f t="shared" si="85"/>
        <v/>
      </c>
      <c r="N72" s="4" t="str">
        <f t="shared" si="86"/>
        <v/>
      </c>
      <c r="O72" s="4" t="str">
        <f t="shared" si="72"/>
        <v/>
      </c>
      <c r="P72" s="27" t="str">
        <f t="shared" si="16"/>
        <v/>
      </c>
      <c r="Q72" s="27" t="str">
        <f t="shared" si="87"/>
        <v/>
      </c>
      <c r="R72" s="27" t="str">
        <f t="shared" si="88"/>
        <v/>
      </c>
      <c r="S72" s="28">
        <f t="shared" si="75"/>
        <v>0</v>
      </c>
      <c r="T72" s="24">
        <f t="shared" si="76"/>
        <v>0</v>
      </c>
      <c r="U72" s="24">
        <f t="shared" si="89"/>
        <v>0</v>
      </c>
      <c r="V72" s="24">
        <f t="shared" si="77"/>
        <v>0</v>
      </c>
      <c r="W72" s="24">
        <f t="shared" si="78"/>
        <v>0</v>
      </c>
      <c r="X72" s="25" t="str">
        <f t="shared" si="90"/>
        <v/>
      </c>
      <c r="Y72" s="25" t="str">
        <f t="shared" si="91"/>
        <v/>
      </c>
      <c r="AA72" s="25">
        <f t="shared" ca="1" si="26"/>
        <v>45174</v>
      </c>
      <c r="AB72" s="24">
        <f t="shared" ca="1" si="27"/>
        <v>2023</v>
      </c>
      <c r="AC72" s="24">
        <f t="shared" si="28"/>
        <v>0</v>
      </c>
      <c r="AE72" s="24">
        <f t="shared" si="5"/>
        <v>0</v>
      </c>
      <c r="AF72" s="24">
        <f t="shared" si="79"/>
        <v>0</v>
      </c>
      <c r="AG72" s="24">
        <f t="shared" si="80"/>
        <v>0</v>
      </c>
      <c r="AH72" s="24">
        <f t="shared" si="92"/>
        <v>0</v>
      </c>
    </row>
    <row r="73" spans="1:34" ht="16.5" customHeight="1" x14ac:dyDescent="0.2">
      <c r="A73" s="4" t="str">
        <f t="shared" si="8"/>
        <v/>
      </c>
      <c r="B73" s="4" t="str">
        <f t="shared" si="9"/>
        <v/>
      </c>
      <c r="C73" s="22">
        <f t="shared" si="93"/>
        <v>23</v>
      </c>
      <c r="D73" s="13"/>
      <c r="E73" s="13"/>
      <c r="F73" s="13"/>
      <c r="G73" s="13"/>
      <c r="H73" s="16" t="str">
        <f t="shared" si="71"/>
        <v/>
      </c>
      <c r="I73" s="17" t="str">
        <f t="shared" si="81"/>
        <v/>
      </c>
      <c r="J73" s="17" t="str">
        <f t="shared" si="82"/>
        <v/>
      </c>
      <c r="K73" s="17" t="str">
        <f t="shared" si="83"/>
        <v/>
      </c>
      <c r="L73" s="18" t="str">
        <f t="shared" si="84"/>
        <v/>
      </c>
      <c r="M73" s="17" t="str">
        <f t="shared" si="85"/>
        <v/>
      </c>
      <c r="N73" s="4" t="str">
        <f t="shared" si="86"/>
        <v/>
      </c>
      <c r="O73" s="4" t="str">
        <f t="shared" si="72"/>
        <v/>
      </c>
      <c r="P73" s="27" t="str">
        <f t="shared" si="16"/>
        <v/>
      </c>
      <c r="Q73" s="27" t="str">
        <f t="shared" si="87"/>
        <v/>
      </c>
      <c r="R73" s="27" t="str">
        <f t="shared" si="88"/>
        <v/>
      </c>
      <c r="S73" s="28">
        <f t="shared" si="75"/>
        <v>0</v>
      </c>
      <c r="T73" s="24">
        <f t="shared" si="76"/>
        <v>0</v>
      </c>
      <c r="U73" s="24">
        <f t="shared" si="89"/>
        <v>0</v>
      </c>
      <c r="V73" s="24">
        <f t="shared" si="77"/>
        <v>0</v>
      </c>
      <c r="W73" s="24">
        <f t="shared" si="78"/>
        <v>0</v>
      </c>
      <c r="X73" s="25" t="str">
        <f t="shared" si="90"/>
        <v/>
      </c>
      <c r="Y73" s="25" t="str">
        <f t="shared" si="91"/>
        <v/>
      </c>
      <c r="AA73" s="25">
        <f t="shared" ca="1" si="26"/>
        <v>45174</v>
      </c>
      <c r="AB73" s="24">
        <f t="shared" ca="1" si="27"/>
        <v>2023</v>
      </c>
      <c r="AC73" s="24">
        <f t="shared" si="28"/>
        <v>0</v>
      </c>
      <c r="AE73" s="24">
        <f t="shared" si="5"/>
        <v>0</v>
      </c>
      <c r="AF73" s="24">
        <f t="shared" si="79"/>
        <v>0</v>
      </c>
      <c r="AG73" s="24">
        <f t="shared" si="80"/>
        <v>0</v>
      </c>
      <c r="AH73" s="24">
        <f t="shared" si="92"/>
        <v>0</v>
      </c>
    </row>
    <row r="74" spans="1:34" ht="16.5" customHeight="1" x14ac:dyDescent="0.2">
      <c r="A74" s="4" t="str">
        <f t="shared" si="8"/>
        <v/>
      </c>
      <c r="B74" s="4" t="str">
        <f t="shared" si="9"/>
        <v/>
      </c>
      <c r="C74" s="22">
        <f t="shared" si="93"/>
        <v>24</v>
      </c>
      <c r="D74" s="14"/>
      <c r="E74" s="14"/>
      <c r="F74" s="14"/>
      <c r="G74" s="14"/>
      <c r="H74" s="16" t="str">
        <f t="shared" ref="H74:H115" si="94">IF(B74="","",IF($F74="Ja","N.V.T.",IF($G74="België BE","Invullen","N.V.T.")))</f>
        <v/>
      </c>
      <c r="I74" s="17" t="str">
        <f t="shared" si="81"/>
        <v/>
      </c>
      <c r="J74" s="17" t="str">
        <f t="shared" si="82"/>
        <v/>
      </c>
      <c r="K74" s="17" t="str">
        <f t="shared" si="83"/>
        <v/>
      </c>
      <c r="L74" s="18" t="str">
        <f t="shared" si="84"/>
        <v/>
      </c>
      <c r="M74" s="17" t="str">
        <f t="shared" si="85"/>
        <v/>
      </c>
      <c r="N74" s="4" t="str">
        <f t="shared" si="86"/>
        <v/>
      </c>
      <c r="O74" s="4" t="str">
        <f t="shared" si="72"/>
        <v/>
      </c>
      <c r="P74" s="27" t="str">
        <f t="shared" si="16"/>
        <v/>
      </c>
      <c r="Q74" s="27" t="str">
        <f t="shared" si="87"/>
        <v/>
      </c>
      <c r="R74" s="27" t="str">
        <f t="shared" si="88"/>
        <v/>
      </c>
      <c r="S74" s="28">
        <f t="shared" si="75"/>
        <v>0</v>
      </c>
      <c r="T74" s="24">
        <f t="shared" si="76"/>
        <v>0</v>
      </c>
      <c r="U74" s="24">
        <f t="shared" si="89"/>
        <v>0</v>
      </c>
      <c r="V74" s="24">
        <f t="shared" si="77"/>
        <v>0</v>
      </c>
      <c r="W74" s="24">
        <f t="shared" si="78"/>
        <v>0</v>
      </c>
      <c r="X74" s="25" t="str">
        <f t="shared" si="90"/>
        <v/>
      </c>
      <c r="Y74" s="25" t="str">
        <f t="shared" si="91"/>
        <v/>
      </c>
      <c r="AA74" s="25">
        <f t="shared" ca="1" si="26"/>
        <v>45174</v>
      </c>
      <c r="AB74" s="24">
        <f t="shared" ca="1" si="27"/>
        <v>2023</v>
      </c>
      <c r="AC74" s="24">
        <f t="shared" si="28"/>
        <v>0</v>
      </c>
      <c r="AE74" s="24">
        <f t="shared" si="5"/>
        <v>0</v>
      </c>
      <c r="AF74" s="24">
        <f t="shared" si="79"/>
        <v>0</v>
      </c>
      <c r="AG74" s="24">
        <f t="shared" si="80"/>
        <v>0</v>
      </c>
      <c r="AH74" s="24">
        <f t="shared" si="92"/>
        <v>0</v>
      </c>
    </row>
    <row r="75" spans="1:34" ht="16.5" customHeight="1" x14ac:dyDescent="0.2">
      <c r="A75" s="4" t="str">
        <f t="shared" si="8"/>
        <v/>
      </c>
      <c r="B75" s="4" t="str">
        <f t="shared" si="9"/>
        <v/>
      </c>
      <c r="C75" s="22">
        <f t="shared" si="93"/>
        <v>25</v>
      </c>
      <c r="D75" s="14"/>
      <c r="E75" s="14"/>
      <c r="F75" s="14"/>
      <c r="G75" s="14"/>
      <c r="H75" s="16" t="str">
        <f t="shared" si="94"/>
        <v/>
      </c>
      <c r="I75" s="17" t="str">
        <f t="shared" si="81"/>
        <v/>
      </c>
      <c r="J75" s="17" t="str">
        <f t="shared" si="82"/>
        <v/>
      </c>
      <c r="K75" s="17" t="str">
        <f t="shared" si="83"/>
        <v/>
      </c>
      <c r="L75" s="18" t="str">
        <f t="shared" si="84"/>
        <v/>
      </c>
      <c r="M75" s="17" t="str">
        <f t="shared" si="85"/>
        <v/>
      </c>
      <c r="N75" s="4" t="str">
        <f t="shared" si="86"/>
        <v/>
      </c>
      <c r="O75" s="4" t="str">
        <f t="shared" si="72"/>
        <v/>
      </c>
      <c r="P75" s="27" t="str">
        <f t="shared" si="16"/>
        <v/>
      </c>
      <c r="Q75" s="27" t="str">
        <f t="shared" si="87"/>
        <v/>
      </c>
      <c r="R75" s="27" t="str">
        <f t="shared" si="88"/>
        <v/>
      </c>
      <c r="S75" s="28">
        <f t="shared" si="75"/>
        <v>0</v>
      </c>
      <c r="T75" s="24">
        <f t="shared" si="76"/>
        <v>0</v>
      </c>
      <c r="U75" s="24">
        <f t="shared" si="89"/>
        <v>0</v>
      </c>
      <c r="V75" s="24">
        <f t="shared" si="77"/>
        <v>0</v>
      </c>
      <c r="W75" s="24">
        <f t="shared" si="78"/>
        <v>0</v>
      </c>
      <c r="X75" s="25" t="str">
        <f t="shared" si="90"/>
        <v/>
      </c>
      <c r="Y75" s="25" t="str">
        <f t="shared" si="91"/>
        <v/>
      </c>
      <c r="AA75" s="25">
        <f t="shared" ca="1" si="26"/>
        <v>45174</v>
      </c>
      <c r="AB75" s="24">
        <f t="shared" ca="1" si="27"/>
        <v>2023</v>
      </c>
      <c r="AC75" s="24">
        <f t="shared" si="28"/>
        <v>0</v>
      </c>
      <c r="AE75" s="24">
        <f t="shared" si="5"/>
        <v>0</v>
      </c>
      <c r="AF75" s="24">
        <f t="shared" si="79"/>
        <v>0</v>
      </c>
      <c r="AG75" s="24">
        <f t="shared" si="80"/>
        <v>0</v>
      </c>
      <c r="AH75" s="24">
        <f t="shared" si="92"/>
        <v>0</v>
      </c>
    </row>
    <row r="76" spans="1:34" ht="16.5" customHeight="1" x14ac:dyDescent="0.2">
      <c r="A76" s="4" t="str">
        <f t="shared" si="8"/>
        <v/>
      </c>
      <c r="B76" s="4" t="str">
        <f t="shared" si="9"/>
        <v/>
      </c>
      <c r="C76" s="22">
        <f t="shared" si="93"/>
        <v>26</v>
      </c>
      <c r="D76" s="14"/>
      <c r="E76" s="14"/>
      <c r="F76" s="14"/>
      <c r="G76" s="14"/>
      <c r="H76" s="16" t="str">
        <f t="shared" si="94"/>
        <v/>
      </c>
      <c r="I76" s="17" t="str">
        <f t="shared" si="81"/>
        <v/>
      </c>
      <c r="J76" s="17" t="str">
        <f t="shared" si="82"/>
        <v/>
      </c>
      <c r="K76" s="17" t="str">
        <f t="shared" si="83"/>
        <v/>
      </c>
      <c r="L76" s="18" t="str">
        <f t="shared" si="84"/>
        <v/>
      </c>
      <c r="M76" s="17" t="str">
        <f t="shared" si="85"/>
        <v/>
      </c>
      <c r="N76" s="4" t="str">
        <f t="shared" si="86"/>
        <v/>
      </c>
      <c r="O76" s="4" t="str">
        <f t="shared" si="72"/>
        <v/>
      </c>
      <c r="P76" s="27" t="str">
        <f t="shared" si="16"/>
        <v/>
      </c>
      <c r="Q76" s="27" t="str">
        <f t="shared" si="87"/>
        <v/>
      </c>
      <c r="R76" s="27" t="str">
        <f t="shared" si="88"/>
        <v/>
      </c>
      <c r="S76" s="28">
        <f t="shared" si="75"/>
        <v>0</v>
      </c>
      <c r="T76" s="24">
        <f t="shared" si="76"/>
        <v>0</v>
      </c>
      <c r="U76" s="24">
        <f t="shared" si="89"/>
        <v>0</v>
      </c>
      <c r="V76" s="24">
        <f t="shared" si="77"/>
        <v>0</v>
      </c>
      <c r="W76" s="24">
        <f t="shared" si="78"/>
        <v>0</v>
      </c>
      <c r="X76" s="25" t="str">
        <f t="shared" si="90"/>
        <v/>
      </c>
      <c r="Y76" s="25" t="str">
        <f t="shared" si="91"/>
        <v/>
      </c>
      <c r="AA76" s="25">
        <f t="shared" ca="1" si="26"/>
        <v>45174</v>
      </c>
      <c r="AB76" s="24">
        <f t="shared" ca="1" si="27"/>
        <v>2023</v>
      </c>
      <c r="AC76" s="24">
        <f t="shared" si="28"/>
        <v>0</v>
      </c>
      <c r="AE76" s="24">
        <f t="shared" si="5"/>
        <v>0</v>
      </c>
      <c r="AF76" s="24">
        <f t="shared" si="79"/>
        <v>0</v>
      </c>
      <c r="AG76" s="24">
        <f t="shared" si="80"/>
        <v>0</v>
      </c>
      <c r="AH76" s="24">
        <f t="shared" si="92"/>
        <v>0</v>
      </c>
    </row>
    <row r="77" spans="1:34" ht="16.5" customHeight="1" x14ac:dyDescent="0.2">
      <c r="A77" s="4" t="str">
        <f t="shared" si="8"/>
        <v/>
      </c>
      <c r="B77" s="4" t="str">
        <f t="shared" si="9"/>
        <v/>
      </c>
      <c r="C77" s="22">
        <f t="shared" si="93"/>
        <v>27</v>
      </c>
      <c r="D77" s="14"/>
      <c r="E77" s="14"/>
      <c r="F77" s="14"/>
      <c r="G77" s="14"/>
      <c r="H77" s="16" t="str">
        <f t="shared" si="94"/>
        <v/>
      </c>
      <c r="I77" s="17" t="str">
        <f t="shared" si="81"/>
        <v/>
      </c>
      <c r="J77" s="17" t="str">
        <f t="shared" si="82"/>
        <v/>
      </c>
      <c r="K77" s="17" t="str">
        <f t="shared" si="83"/>
        <v/>
      </c>
      <c r="L77" s="18" t="str">
        <f t="shared" si="84"/>
        <v/>
      </c>
      <c r="M77" s="17" t="str">
        <f t="shared" si="85"/>
        <v/>
      </c>
      <c r="N77" s="4" t="str">
        <f t="shared" si="86"/>
        <v/>
      </c>
      <c r="O77" s="4" t="str">
        <f t="shared" si="72"/>
        <v/>
      </c>
      <c r="P77" s="27" t="str">
        <f t="shared" si="16"/>
        <v/>
      </c>
      <c r="Q77" s="27" t="str">
        <f t="shared" si="87"/>
        <v/>
      </c>
      <c r="R77" s="27" t="str">
        <f t="shared" si="88"/>
        <v/>
      </c>
      <c r="S77" s="28">
        <f t="shared" si="75"/>
        <v>0</v>
      </c>
      <c r="T77" s="24">
        <f t="shared" si="76"/>
        <v>0</v>
      </c>
      <c r="U77" s="24">
        <f t="shared" si="89"/>
        <v>0</v>
      </c>
      <c r="V77" s="24">
        <f t="shared" si="77"/>
        <v>0</v>
      </c>
      <c r="W77" s="24">
        <f t="shared" si="78"/>
        <v>0</v>
      </c>
      <c r="X77" s="25" t="str">
        <f t="shared" si="90"/>
        <v/>
      </c>
      <c r="Y77" s="25" t="str">
        <f t="shared" si="91"/>
        <v/>
      </c>
      <c r="AA77" s="25">
        <f t="shared" ca="1" si="26"/>
        <v>45174</v>
      </c>
      <c r="AB77" s="24">
        <f t="shared" ca="1" si="27"/>
        <v>2023</v>
      </c>
      <c r="AC77" s="24">
        <f t="shared" si="28"/>
        <v>0</v>
      </c>
      <c r="AE77" s="24">
        <f t="shared" si="5"/>
        <v>0</v>
      </c>
      <c r="AF77" s="24">
        <f t="shared" si="79"/>
        <v>0</v>
      </c>
      <c r="AG77" s="24">
        <f t="shared" si="80"/>
        <v>0</v>
      </c>
      <c r="AH77" s="24">
        <f t="shared" si="92"/>
        <v>0</v>
      </c>
    </row>
    <row r="78" spans="1:34" ht="16.5" customHeight="1" x14ac:dyDescent="0.2">
      <c r="A78" s="4" t="str">
        <f t="shared" si="8"/>
        <v/>
      </c>
      <c r="B78" s="4" t="str">
        <f t="shared" si="9"/>
        <v/>
      </c>
      <c r="C78" s="22">
        <f t="shared" si="93"/>
        <v>28</v>
      </c>
      <c r="D78" s="14"/>
      <c r="E78" s="14"/>
      <c r="F78" s="14"/>
      <c r="G78" s="14"/>
      <c r="H78" s="16" t="str">
        <f t="shared" si="94"/>
        <v/>
      </c>
      <c r="I78" s="17" t="str">
        <f t="shared" si="81"/>
        <v/>
      </c>
      <c r="J78" s="17" t="str">
        <f t="shared" si="82"/>
        <v/>
      </c>
      <c r="K78" s="17" t="str">
        <f t="shared" si="83"/>
        <v/>
      </c>
      <c r="L78" s="18" t="str">
        <f t="shared" si="84"/>
        <v/>
      </c>
      <c r="M78" s="17" t="str">
        <f t="shared" si="85"/>
        <v/>
      </c>
      <c r="N78" s="4" t="str">
        <f t="shared" si="86"/>
        <v/>
      </c>
      <c r="O78" s="4" t="str">
        <f t="shared" si="72"/>
        <v/>
      </c>
      <c r="P78" s="27" t="str">
        <f t="shared" si="16"/>
        <v/>
      </c>
      <c r="Q78" s="27" t="str">
        <f t="shared" si="87"/>
        <v/>
      </c>
      <c r="R78" s="27" t="str">
        <f t="shared" si="88"/>
        <v/>
      </c>
      <c r="S78" s="28">
        <f t="shared" si="75"/>
        <v>0</v>
      </c>
      <c r="T78" s="24">
        <f t="shared" si="76"/>
        <v>0</v>
      </c>
      <c r="U78" s="24">
        <f t="shared" si="89"/>
        <v>0</v>
      </c>
      <c r="V78" s="24">
        <f t="shared" si="77"/>
        <v>0</v>
      </c>
      <c r="W78" s="24">
        <f t="shared" si="78"/>
        <v>0</v>
      </c>
      <c r="X78" s="25" t="str">
        <f t="shared" si="90"/>
        <v/>
      </c>
      <c r="Y78" s="25" t="str">
        <f t="shared" si="91"/>
        <v/>
      </c>
      <c r="AA78" s="25">
        <f t="shared" ca="1" si="26"/>
        <v>45174</v>
      </c>
      <c r="AB78" s="24">
        <f t="shared" ca="1" si="27"/>
        <v>2023</v>
      </c>
      <c r="AC78" s="24">
        <f t="shared" si="28"/>
        <v>0</v>
      </c>
      <c r="AE78" s="24">
        <f t="shared" si="5"/>
        <v>0</v>
      </c>
      <c r="AF78" s="24">
        <f t="shared" si="79"/>
        <v>0</v>
      </c>
      <c r="AG78" s="24">
        <f t="shared" si="80"/>
        <v>0</v>
      </c>
      <c r="AH78" s="24">
        <f t="shared" si="92"/>
        <v>0</v>
      </c>
    </row>
    <row r="79" spans="1:34" ht="16.5" customHeight="1" x14ac:dyDescent="0.2">
      <c r="A79" s="4" t="str">
        <f t="shared" si="8"/>
        <v/>
      </c>
      <c r="B79" s="4" t="str">
        <f t="shared" si="9"/>
        <v/>
      </c>
      <c r="C79" s="22">
        <f t="shared" si="93"/>
        <v>29</v>
      </c>
      <c r="D79" s="14"/>
      <c r="E79" s="14"/>
      <c r="F79" s="14"/>
      <c r="G79" s="14"/>
      <c r="H79" s="16" t="str">
        <f t="shared" si="94"/>
        <v/>
      </c>
      <c r="I79" s="17" t="str">
        <f t="shared" si="81"/>
        <v/>
      </c>
      <c r="J79" s="17" t="str">
        <f t="shared" si="82"/>
        <v/>
      </c>
      <c r="K79" s="17" t="str">
        <f t="shared" si="83"/>
        <v/>
      </c>
      <c r="L79" s="18" t="str">
        <f t="shared" si="84"/>
        <v/>
      </c>
      <c r="M79" s="17" t="str">
        <f t="shared" si="85"/>
        <v/>
      </c>
      <c r="N79" s="4" t="str">
        <f t="shared" si="86"/>
        <v/>
      </c>
      <c r="O79" s="4" t="str">
        <f t="shared" si="72"/>
        <v/>
      </c>
      <c r="P79" s="27" t="str">
        <f t="shared" si="16"/>
        <v/>
      </c>
      <c r="Q79" s="27" t="str">
        <f t="shared" si="87"/>
        <v/>
      </c>
      <c r="R79" s="27" t="str">
        <f t="shared" si="88"/>
        <v/>
      </c>
      <c r="S79" s="28">
        <f t="shared" si="75"/>
        <v>0</v>
      </c>
      <c r="T79" s="24">
        <f t="shared" si="76"/>
        <v>0</v>
      </c>
      <c r="U79" s="24">
        <f t="shared" si="89"/>
        <v>0</v>
      </c>
      <c r="V79" s="24">
        <f t="shared" si="77"/>
        <v>0</v>
      </c>
      <c r="W79" s="24">
        <f t="shared" si="78"/>
        <v>0</v>
      </c>
      <c r="X79" s="25" t="str">
        <f t="shared" si="90"/>
        <v/>
      </c>
      <c r="Y79" s="25" t="str">
        <f t="shared" si="91"/>
        <v/>
      </c>
      <c r="AA79" s="25">
        <f t="shared" ca="1" si="26"/>
        <v>45174</v>
      </c>
      <c r="AB79" s="24">
        <f t="shared" ca="1" si="27"/>
        <v>2023</v>
      </c>
      <c r="AC79" s="24">
        <f t="shared" si="28"/>
        <v>0</v>
      </c>
      <c r="AE79" s="24">
        <f t="shared" si="5"/>
        <v>0</v>
      </c>
      <c r="AF79" s="24">
        <f t="shared" si="79"/>
        <v>0</v>
      </c>
      <c r="AG79" s="24">
        <f t="shared" si="80"/>
        <v>0</v>
      </c>
      <c r="AH79" s="24">
        <f t="shared" si="92"/>
        <v>0</v>
      </c>
    </row>
    <row r="80" spans="1:34" ht="16.5" customHeight="1" x14ac:dyDescent="0.2">
      <c r="A80" s="4" t="str">
        <f t="shared" si="8"/>
        <v/>
      </c>
      <c r="B80" s="4" t="str">
        <f t="shared" si="9"/>
        <v/>
      </c>
      <c r="C80" s="22">
        <f t="shared" si="93"/>
        <v>30</v>
      </c>
      <c r="D80" s="14"/>
      <c r="E80" s="14"/>
      <c r="F80" s="14"/>
      <c r="G80" s="14"/>
      <c r="H80" s="16" t="str">
        <f t="shared" si="94"/>
        <v/>
      </c>
      <c r="I80" s="17" t="str">
        <f t="shared" si="81"/>
        <v/>
      </c>
      <c r="J80" s="17" t="str">
        <f t="shared" si="82"/>
        <v/>
      </c>
      <c r="K80" s="17" t="str">
        <f t="shared" si="83"/>
        <v/>
      </c>
      <c r="L80" s="18" t="str">
        <f t="shared" si="84"/>
        <v/>
      </c>
      <c r="M80" s="17" t="str">
        <f t="shared" si="85"/>
        <v/>
      </c>
      <c r="N80" s="4" t="str">
        <f t="shared" si="86"/>
        <v/>
      </c>
      <c r="O80" s="4" t="str">
        <f t="shared" si="72"/>
        <v/>
      </c>
      <c r="P80" s="27" t="str">
        <f t="shared" si="16"/>
        <v/>
      </c>
      <c r="Q80" s="27" t="str">
        <f t="shared" si="87"/>
        <v/>
      </c>
      <c r="R80" s="27" t="str">
        <f t="shared" si="88"/>
        <v/>
      </c>
      <c r="S80" s="28">
        <f t="shared" si="75"/>
        <v>0</v>
      </c>
      <c r="T80" s="24">
        <f t="shared" si="76"/>
        <v>0</v>
      </c>
      <c r="U80" s="24">
        <f t="shared" si="89"/>
        <v>0</v>
      </c>
      <c r="V80" s="24">
        <f t="shared" si="77"/>
        <v>0</v>
      </c>
      <c r="W80" s="24">
        <f t="shared" si="78"/>
        <v>0</v>
      </c>
      <c r="X80" s="25" t="str">
        <f t="shared" si="90"/>
        <v/>
      </c>
      <c r="Y80" s="25" t="str">
        <f t="shared" si="91"/>
        <v/>
      </c>
      <c r="AA80" s="25">
        <f t="shared" ca="1" si="26"/>
        <v>45174</v>
      </c>
      <c r="AB80" s="24">
        <f t="shared" ca="1" si="27"/>
        <v>2023</v>
      </c>
      <c r="AC80" s="24">
        <f t="shared" si="28"/>
        <v>0</v>
      </c>
      <c r="AE80" s="24">
        <f t="shared" si="5"/>
        <v>0</v>
      </c>
      <c r="AF80" s="24">
        <f t="shared" si="79"/>
        <v>0</v>
      </c>
      <c r="AG80" s="24">
        <f t="shared" si="80"/>
        <v>0</v>
      </c>
      <c r="AH80" s="24">
        <f t="shared" si="92"/>
        <v>0</v>
      </c>
    </row>
    <row r="81" spans="1:34" ht="16.5" customHeight="1" x14ac:dyDescent="0.2">
      <c r="A81" s="4" t="str">
        <f t="shared" si="8"/>
        <v/>
      </c>
      <c r="B81" s="4" t="str">
        <f t="shared" si="9"/>
        <v/>
      </c>
      <c r="C81" s="22">
        <f t="shared" si="93"/>
        <v>31</v>
      </c>
      <c r="D81" s="14"/>
      <c r="E81" s="14"/>
      <c r="F81" s="14"/>
      <c r="G81" s="14"/>
      <c r="H81" s="16" t="str">
        <f t="shared" si="94"/>
        <v/>
      </c>
      <c r="I81" s="17" t="str">
        <f t="shared" si="81"/>
        <v/>
      </c>
      <c r="J81" s="17" t="str">
        <f t="shared" si="82"/>
        <v/>
      </c>
      <c r="K81" s="17" t="str">
        <f t="shared" si="83"/>
        <v/>
      </c>
      <c r="L81" s="18" t="str">
        <f t="shared" si="84"/>
        <v/>
      </c>
      <c r="M81" s="17" t="str">
        <f t="shared" si="85"/>
        <v/>
      </c>
      <c r="N81" s="4" t="str">
        <f t="shared" si="86"/>
        <v/>
      </c>
      <c r="O81" s="4" t="str">
        <f t="shared" si="72"/>
        <v/>
      </c>
      <c r="P81" s="27" t="str">
        <f t="shared" si="16"/>
        <v/>
      </c>
      <c r="Q81" s="27" t="str">
        <f t="shared" si="87"/>
        <v/>
      </c>
      <c r="R81" s="27" t="str">
        <f t="shared" si="88"/>
        <v/>
      </c>
      <c r="S81" s="28">
        <f t="shared" si="75"/>
        <v>0</v>
      </c>
      <c r="T81" s="24">
        <f t="shared" si="76"/>
        <v>0</v>
      </c>
      <c r="U81" s="24">
        <f t="shared" si="89"/>
        <v>0</v>
      </c>
      <c r="V81" s="24">
        <f t="shared" si="77"/>
        <v>0</v>
      </c>
      <c r="W81" s="24">
        <f t="shared" si="78"/>
        <v>0</v>
      </c>
      <c r="X81" s="25" t="str">
        <f t="shared" si="90"/>
        <v/>
      </c>
      <c r="Y81" s="25" t="str">
        <f t="shared" si="91"/>
        <v/>
      </c>
      <c r="AA81" s="25">
        <f t="shared" ca="1" si="26"/>
        <v>45174</v>
      </c>
      <c r="AB81" s="24">
        <f t="shared" ca="1" si="27"/>
        <v>2023</v>
      </c>
      <c r="AC81" s="24">
        <f t="shared" si="28"/>
        <v>0</v>
      </c>
      <c r="AE81" s="24">
        <f t="shared" si="5"/>
        <v>0</v>
      </c>
      <c r="AF81" s="24">
        <f t="shared" si="79"/>
        <v>0</v>
      </c>
      <c r="AG81" s="24">
        <f t="shared" si="80"/>
        <v>0</v>
      </c>
      <c r="AH81" s="24">
        <f t="shared" si="92"/>
        <v>0</v>
      </c>
    </row>
    <row r="82" spans="1:34" ht="16.5" customHeight="1" x14ac:dyDescent="0.2">
      <c r="A82" s="4" t="str">
        <f t="shared" si="8"/>
        <v/>
      </c>
      <c r="B82" s="4" t="str">
        <f t="shared" si="9"/>
        <v/>
      </c>
      <c r="C82" s="22">
        <f t="shared" si="93"/>
        <v>32</v>
      </c>
      <c r="D82" s="14"/>
      <c r="E82" s="14"/>
      <c r="F82" s="14"/>
      <c r="G82" s="14"/>
      <c r="H82" s="16" t="str">
        <f t="shared" si="94"/>
        <v/>
      </c>
      <c r="I82" s="17" t="str">
        <f t="shared" si="81"/>
        <v/>
      </c>
      <c r="J82" s="17" t="str">
        <f t="shared" si="82"/>
        <v/>
      </c>
      <c r="K82" s="17" t="str">
        <f t="shared" si="83"/>
        <v/>
      </c>
      <c r="L82" s="18" t="str">
        <f t="shared" si="84"/>
        <v/>
      </c>
      <c r="M82" s="17" t="str">
        <f t="shared" si="85"/>
        <v/>
      </c>
      <c r="N82" s="4" t="str">
        <f t="shared" si="86"/>
        <v/>
      </c>
      <c r="O82" s="4" t="str">
        <f t="shared" si="72"/>
        <v/>
      </c>
      <c r="P82" s="27" t="str">
        <f t="shared" si="16"/>
        <v/>
      </c>
      <c r="Q82" s="27" t="str">
        <f t="shared" si="87"/>
        <v/>
      </c>
      <c r="R82" s="27" t="str">
        <f t="shared" si="88"/>
        <v/>
      </c>
      <c r="S82" s="28">
        <f t="shared" si="75"/>
        <v>0</v>
      </c>
      <c r="T82" s="24">
        <f t="shared" si="76"/>
        <v>0</v>
      </c>
      <c r="U82" s="24">
        <f t="shared" si="89"/>
        <v>0</v>
      </c>
      <c r="V82" s="24">
        <f t="shared" si="77"/>
        <v>0</v>
      </c>
      <c r="W82" s="24">
        <f t="shared" si="78"/>
        <v>0</v>
      </c>
      <c r="X82" s="25" t="str">
        <f t="shared" si="90"/>
        <v/>
      </c>
      <c r="Y82" s="25" t="str">
        <f t="shared" si="91"/>
        <v/>
      </c>
      <c r="AA82" s="25">
        <f t="shared" ca="1" si="26"/>
        <v>45174</v>
      </c>
      <c r="AB82" s="24">
        <f t="shared" ca="1" si="27"/>
        <v>2023</v>
      </c>
      <c r="AC82" s="24">
        <f t="shared" si="28"/>
        <v>0</v>
      </c>
      <c r="AE82" s="24">
        <f t="shared" si="5"/>
        <v>0</v>
      </c>
      <c r="AF82" s="24">
        <f t="shared" si="79"/>
        <v>0</v>
      </c>
      <c r="AG82" s="24">
        <f t="shared" si="80"/>
        <v>0</v>
      </c>
      <c r="AH82" s="24">
        <f t="shared" si="92"/>
        <v>0</v>
      </c>
    </row>
    <row r="83" spans="1:34" ht="16.5" customHeight="1" x14ac:dyDescent="0.2">
      <c r="A83" s="4" t="str">
        <f t="shared" si="8"/>
        <v/>
      </c>
      <c r="B83" s="4" t="str">
        <f t="shared" si="9"/>
        <v/>
      </c>
      <c r="C83" s="22">
        <f t="shared" si="93"/>
        <v>33</v>
      </c>
      <c r="D83" s="14"/>
      <c r="E83" s="14"/>
      <c r="F83" s="14"/>
      <c r="G83" s="14"/>
      <c r="H83" s="16" t="str">
        <f t="shared" si="94"/>
        <v/>
      </c>
      <c r="I83" s="17" t="str">
        <f t="shared" si="81"/>
        <v/>
      </c>
      <c r="J83" s="17" t="str">
        <f t="shared" si="82"/>
        <v/>
      </c>
      <c r="K83" s="17" t="str">
        <f t="shared" si="83"/>
        <v/>
      </c>
      <c r="L83" s="18" t="str">
        <f t="shared" si="84"/>
        <v/>
      </c>
      <c r="M83" s="17" t="str">
        <f t="shared" si="85"/>
        <v/>
      </c>
      <c r="N83" s="4" t="str">
        <f t="shared" si="86"/>
        <v/>
      </c>
      <c r="O83" s="4" t="str">
        <f t="shared" si="72"/>
        <v/>
      </c>
      <c r="P83" s="27" t="str">
        <f t="shared" si="16"/>
        <v/>
      </c>
      <c r="Q83" s="27" t="str">
        <f t="shared" si="87"/>
        <v/>
      </c>
      <c r="R83" s="27" t="str">
        <f t="shared" si="88"/>
        <v/>
      </c>
      <c r="S83" s="28">
        <f t="shared" si="75"/>
        <v>0</v>
      </c>
      <c r="T83" s="24">
        <f t="shared" si="76"/>
        <v>0</v>
      </c>
      <c r="U83" s="24">
        <f t="shared" si="89"/>
        <v>0</v>
      </c>
      <c r="V83" s="24">
        <f t="shared" si="77"/>
        <v>0</v>
      </c>
      <c r="W83" s="24">
        <f t="shared" si="78"/>
        <v>0</v>
      </c>
      <c r="X83" s="25" t="str">
        <f t="shared" si="90"/>
        <v/>
      </c>
      <c r="Y83" s="25" t="str">
        <f t="shared" si="91"/>
        <v/>
      </c>
      <c r="AA83" s="25">
        <f t="shared" ca="1" si="26"/>
        <v>45174</v>
      </c>
      <c r="AB83" s="24">
        <f t="shared" ca="1" si="27"/>
        <v>2023</v>
      </c>
      <c r="AC83" s="24">
        <f t="shared" si="28"/>
        <v>0</v>
      </c>
      <c r="AE83" s="24">
        <f t="shared" si="5"/>
        <v>0</v>
      </c>
      <c r="AF83" s="24">
        <f t="shared" si="79"/>
        <v>0</v>
      </c>
      <c r="AG83" s="24">
        <f t="shared" si="80"/>
        <v>0</v>
      </c>
      <c r="AH83" s="24">
        <f t="shared" si="92"/>
        <v>0</v>
      </c>
    </row>
    <row r="84" spans="1:34" ht="16.5" customHeight="1" x14ac:dyDescent="0.2">
      <c r="A84" s="4" t="str">
        <f t="shared" si="8"/>
        <v/>
      </c>
      <c r="B84" s="4" t="str">
        <f t="shared" si="9"/>
        <v/>
      </c>
      <c r="C84" s="22">
        <f t="shared" si="93"/>
        <v>34</v>
      </c>
      <c r="D84" s="14"/>
      <c r="E84" s="14"/>
      <c r="F84" s="14"/>
      <c r="G84" s="14"/>
      <c r="H84" s="16" t="str">
        <f t="shared" si="94"/>
        <v/>
      </c>
      <c r="I84" s="17" t="str">
        <f t="shared" si="81"/>
        <v/>
      </c>
      <c r="J84" s="17" t="str">
        <f t="shared" si="82"/>
        <v/>
      </c>
      <c r="K84" s="17" t="str">
        <f t="shared" si="83"/>
        <v/>
      </c>
      <c r="L84" s="18" t="str">
        <f t="shared" si="84"/>
        <v/>
      </c>
      <c r="M84" s="17" t="str">
        <f t="shared" si="85"/>
        <v/>
      </c>
      <c r="N84" s="4" t="str">
        <f t="shared" si="86"/>
        <v/>
      </c>
      <c r="O84" s="4" t="str">
        <f t="shared" si="72"/>
        <v/>
      </c>
      <c r="P84" s="27" t="str">
        <f t="shared" si="16"/>
        <v/>
      </c>
      <c r="Q84" s="27" t="str">
        <f t="shared" si="87"/>
        <v/>
      </c>
      <c r="R84" s="27" t="str">
        <f t="shared" si="88"/>
        <v/>
      </c>
      <c r="S84" s="28">
        <f t="shared" si="75"/>
        <v>0</v>
      </c>
      <c r="T84" s="24">
        <f t="shared" si="76"/>
        <v>0</v>
      </c>
      <c r="U84" s="24">
        <f t="shared" si="89"/>
        <v>0</v>
      </c>
      <c r="V84" s="24">
        <f t="shared" si="77"/>
        <v>0</v>
      </c>
      <c r="W84" s="24">
        <f t="shared" si="78"/>
        <v>0</v>
      </c>
      <c r="X84" s="25" t="str">
        <f t="shared" si="90"/>
        <v/>
      </c>
      <c r="Y84" s="25" t="str">
        <f t="shared" si="91"/>
        <v/>
      </c>
      <c r="AA84" s="25">
        <f t="shared" ca="1" si="26"/>
        <v>45174</v>
      </c>
      <c r="AB84" s="24">
        <f t="shared" ca="1" si="27"/>
        <v>2023</v>
      </c>
      <c r="AC84" s="24">
        <f t="shared" si="28"/>
        <v>0</v>
      </c>
      <c r="AE84" s="24">
        <f t="shared" si="5"/>
        <v>0</v>
      </c>
      <c r="AF84" s="24">
        <f t="shared" si="79"/>
        <v>0</v>
      </c>
      <c r="AG84" s="24">
        <f t="shared" si="80"/>
        <v>0</v>
      </c>
      <c r="AH84" s="24">
        <f t="shared" si="92"/>
        <v>0</v>
      </c>
    </row>
    <row r="85" spans="1:34" ht="16.5" customHeight="1" x14ac:dyDescent="0.2">
      <c r="A85" s="4" t="str">
        <f t="shared" si="8"/>
        <v/>
      </c>
      <c r="B85" s="4" t="str">
        <f t="shared" si="9"/>
        <v/>
      </c>
      <c r="C85" s="22">
        <f t="shared" si="93"/>
        <v>35</v>
      </c>
      <c r="D85" s="14"/>
      <c r="E85" s="14"/>
      <c r="F85" s="14"/>
      <c r="G85" s="14"/>
      <c r="H85" s="16" t="str">
        <f t="shared" si="94"/>
        <v/>
      </c>
      <c r="I85" s="17" t="str">
        <f t="shared" si="81"/>
        <v/>
      </c>
      <c r="J85" s="17" t="str">
        <f t="shared" si="82"/>
        <v/>
      </c>
      <c r="K85" s="17" t="str">
        <f t="shared" si="83"/>
        <v/>
      </c>
      <c r="L85" s="18" t="str">
        <f t="shared" si="84"/>
        <v/>
      </c>
      <c r="M85" s="17" t="str">
        <f t="shared" si="85"/>
        <v/>
      </c>
      <c r="N85" s="4" t="str">
        <f t="shared" si="86"/>
        <v/>
      </c>
      <c r="O85" s="4" t="str">
        <f t="shared" si="72"/>
        <v/>
      </c>
      <c r="P85" s="27" t="str">
        <f t="shared" si="16"/>
        <v/>
      </c>
      <c r="Q85" s="27" t="str">
        <f t="shared" si="87"/>
        <v/>
      </c>
      <c r="R85" s="27" t="str">
        <f t="shared" si="88"/>
        <v/>
      </c>
      <c r="S85" s="28">
        <f t="shared" si="75"/>
        <v>0</v>
      </c>
      <c r="T85" s="24">
        <f t="shared" si="76"/>
        <v>0</v>
      </c>
      <c r="U85" s="24">
        <f t="shared" si="89"/>
        <v>0</v>
      </c>
      <c r="V85" s="24">
        <f t="shared" si="77"/>
        <v>0</v>
      </c>
      <c r="W85" s="24">
        <f t="shared" si="78"/>
        <v>0</v>
      </c>
      <c r="X85" s="25" t="str">
        <f t="shared" si="90"/>
        <v/>
      </c>
      <c r="Y85" s="25" t="str">
        <f t="shared" si="91"/>
        <v/>
      </c>
      <c r="AA85" s="25">
        <f t="shared" ca="1" si="26"/>
        <v>45174</v>
      </c>
      <c r="AB85" s="24">
        <f t="shared" ca="1" si="27"/>
        <v>2023</v>
      </c>
      <c r="AC85" s="24">
        <f t="shared" si="28"/>
        <v>0</v>
      </c>
      <c r="AE85" s="24">
        <f t="shared" si="5"/>
        <v>0</v>
      </c>
      <c r="AF85" s="24">
        <f t="shared" si="79"/>
        <v>0</v>
      </c>
      <c r="AG85" s="24">
        <f t="shared" si="80"/>
        <v>0</v>
      </c>
      <c r="AH85" s="24">
        <f t="shared" si="92"/>
        <v>0</v>
      </c>
    </row>
    <row r="86" spans="1:34" ht="16.5" customHeight="1" x14ac:dyDescent="0.2">
      <c r="A86" s="4" t="str">
        <f t="shared" si="8"/>
        <v/>
      </c>
      <c r="B86" s="4" t="str">
        <f t="shared" si="9"/>
        <v/>
      </c>
      <c r="C86" s="22">
        <f t="shared" si="93"/>
        <v>36</v>
      </c>
      <c r="D86" s="14"/>
      <c r="E86" s="14"/>
      <c r="F86" s="14"/>
      <c r="G86" s="14"/>
      <c r="H86" s="16" t="str">
        <f t="shared" si="94"/>
        <v/>
      </c>
      <c r="I86" s="17" t="str">
        <f t="shared" ref="I86:I115" si="95">IF(F86="","",IF($F86="Ja","N.V.T.",IF($G86="België BE","N.V.T.","Invullen")))</f>
        <v/>
      </c>
      <c r="J86" s="17" t="str">
        <f t="shared" si="82"/>
        <v/>
      </c>
      <c r="K86" s="17" t="str">
        <f t="shared" si="83"/>
        <v/>
      </c>
      <c r="L86" s="18" t="str">
        <f t="shared" si="84"/>
        <v/>
      </c>
      <c r="M86" s="17" t="str">
        <f t="shared" si="85"/>
        <v/>
      </c>
      <c r="N86" s="4" t="str">
        <f t="shared" si="86"/>
        <v/>
      </c>
      <c r="O86" s="4" t="str">
        <f t="shared" si="72"/>
        <v/>
      </c>
      <c r="P86" s="27" t="str">
        <f t="shared" si="16"/>
        <v/>
      </c>
      <c r="Q86" s="27" t="str">
        <f t="shared" si="87"/>
        <v/>
      </c>
      <c r="R86" s="27" t="str">
        <f t="shared" si="88"/>
        <v/>
      </c>
      <c r="S86" s="28">
        <f t="shared" si="75"/>
        <v>0</v>
      </c>
      <c r="T86" s="24">
        <f t="shared" si="76"/>
        <v>0</v>
      </c>
      <c r="U86" s="24">
        <f t="shared" si="89"/>
        <v>0</v>
      </c>
      <c r="V86" s="24">
        <f t="shared" si="77"/>
        <v>0</v>
      </c>
      <c r="W86" s="24">
        <f t="shared" si="78"/>
        <v>0</v>
      </c>
      <c r="X86" s="25" t="str">
        <f t="shared" si="90"/>
        <v/>
      </c>
      <c r="Y86" s="25" t="str">
        <f t="shared" si="91"/>
        <v/>
      </c>
      <c r="AA86" s="25">
        <f t="shared" ca="1" si="26"/>
        <v>45174</v>
      </c>
      <c r="AB86" s="24">
        <f t="shared" ca="1" si="27"/>
        <v>2023</v>
      </c>
      <c r="AC86" s="24">
        <f t="shared" si="28"/>
        <v>0</v>
      </c>
      <c r="AE86" s="24">
        <f t="shared" si="5"/>
        <v>0</v>
      </c>
      <c r="AF86" s="24">
        <f t="shared" si="79"/>
        <v>0</v>
      </c>
      <c r="AG86" s="24">
        <f t="shared" si="80"/>
        <v>0</v>
      </c>
      <c r="AH86" s="24">
        <f t="shared" si="92"/>
        <v>0</v>
      </c>
    </row>
    <row r="87" spans="1:34" ht="16.5" customHeight="1" x14ac:dyDescent="0.2">
      <c r="A87" s="4" t="str">
        <f t="shared" si="8"/>
        <v/>
      </c>
      <c r="B87" s="4" t="str">
        <f t="shared" si="9"/>
        <v/>
      </c>
      <c r="C87" s="22">
        <f t="shared" si="93"/>
        <v>37</v>
      </c>
      <c r="D87" s="14"/>
      <c r="E87" s="14"/>
      <c r="F87" s="14"/>
      <c r="G87" s="14"/>
      <c r="H87" s="16" t="str">
        <f t="shared" si="94"/>
        <v/>
      </c>
      <c r="I87" s="17" t="str">
        <f t="shared" si="95"/>
        <v/>
      </c>
      <c r="J87" s="17" t="str">
        <f t="shared" si="82"/>
        <v/>
      </c>
      <c r="K87" s="17" t="str">
        <f t="shared" si="83"/>
        <v/>
      </c>
      <c r="L87" s="18" t="str">
        <f t="shared" si="84"/>
        <v/>
      </c>
      <c r="M87" s="17" t="str">
        <f t="shared" si="85"/>
        <v/>
      </c>
      <c r="N87" s="4" t="str">
        <f t="shared" si="86"/>
        <v/>
      </c>
      <c r="O87" s="4" t="str">
        <f t="shared" si="72"/>
        <v/>
      </c>
      <c r="P87" s="27" t="str">
        <f t="shared" si="16"/>
        <v/>
      </c>
      <c r="Q87" s="27" t="str">
        <f t="shared" si="87"/>
        <v/>
      </c>
      <c r="R87" s="27" t="str">
        <f t="shared" si="88"/>
        <v/>
      </c>
      <c r="S87" s="28">
        <f t="shared" si="75"/>
        <v>0</v>
      </c>
      <c r="T87" s="24">
        <f t="shared" si="76"/>
        <v>0</v>
      </c>
      <c r="U87" s="24">
        <f t="shared" si="89"/>
        <v>0</v>
      </c>
      <c r="V87" s="24">
        <f t="shared" si="77"/>
        <v>0</v>
      </c>
      <c r="W87" s="24">
        <f t="shared" si="78"/>
        <v>0</v>
      </c>
      <c r="X87" s="25" t="str">
        <f t="shared" si="90"/>
        <v/>
      </c>
      <c r="Y87" s="25" t="str">
        <f t="shared" si="91"/>
        <v/>
      </c>
      <c r="AA87" s="25">
        <f t="shared" ca="1" si="26"/>
        <v>45174</v>
      </c>
      <c r="AB87" s="24">
        <f t="shared" ca="1" si="27"/>
        <v>2023</v>
      </c>
      <c r="AC87" s="24">
        <f t="shared" si="28"/>
        <v>0</v>
      </c>
      <c r="AE87" s="24">
        <f t="shared" si="5"/>
        <v>0</v>
      </c>
      <c r="AF87" s="24">
        <f t="shared" si="79"/>
        <v>0</v>
      </c>
      <c r="AG87" s="24">
        <f t="shared" si="80"/>
        <v>0</v>
      </c>
      <c r="AH87" s="24">
        <f t="shared" si="92"/>
        <v>0</v>
      </c>
    </row>
    <row r="88" spans="1:34" ht="16.5" customHeight="1" x14ac:dyDescent="0.2">
      <c r="A88" s="4" t="str">
        <f t="shared" si="8"/>
        <v/>
      </c>
      <c r="B88" s="4" t="str">
        <f t="shared" si="9"/>
        <v/>
      </c>
      <c r="C88" s="22">
        <f t="shared" si="93"/>
        <v>38</v>
      </c>
      <c r="D88" s="14"/>
      <c r="E88" s="14"/>
      <c r="F88" s="14"/>
      <c r="G88" s="14"/>
      <c r="H88" s="16" t="str">
        <f t="shared" si="94"/>
        <v/>
      </c>
      <c r="I88" s="17" t="str">
        <f t="shared" si="95"/>
        <v/>
      </c>
      <c r="J88" s="17" t="str">
        <f t="shared" si="82"/>
        <v/>
      </c>
      <c r="K88" s="17" t="str">
        <f t="shared" si="83"/>
        <v/>
      </c>
      <c r="L88" s="18" t="str">
        <f t="shared" si="84"/>
        <v/>
      </c>
      <c r="M88" s="17" t="str">
        <f t="shared" si="85"/>
        <v/>
      </c>
      <c r="N88" s="4" t="str">
        <f t="shared" si="86"/>
        <v/>
      </c>
      <c r="O88" s="4" t="str">
        <f t="shared" si="72"/>
        <v/>
      </c>
      <c r="P88" s="27" t="str">
        <f t="shared" si="16"/>
        <v/>
      </c>
      <c r="Q88" s="27" t="str">
        <f t="shared" si="87"/>
        <v/>
      </c>
      <c r="R88" s="27" t="str">
        <f t="shared" si="88"/>
        <v/>
      </c>
      <c r="S88" s="28">
        <f t="shared" si="75"/>
        <v>0</v>
      </c>
      <c r="T88" s="24">
        <f t="shared" si="76"/>
        <v>0</v>
      </c>
      <c r="U88" s="24">
        <f t="shared" si="89"/>
        <v>0</v>
      </c>
      <c r="V88" s="24">
        <f t="shared" si="77"/>
        <v>0</v>
      </c>
      <c r="W88" s="24">
        <f t="shared" si="78"/>
        <v>0</v>
      </c>
      <c r="X88" s="25" t="str">
        <f t="shared" si="90"/>
        <v/>
      </c>
      <c r="Y88" s="25" t="str">
        <f t="shared" si="91"/>
        <v/>
      </c>
      <c r="AA88" s="25">
        <f t="shared" ca="1" si="26"/>
        <v>45174</v>
      </c>
      <c r="AB88" s="24">
        <f t="shared" ca="1" si="27"/>
        <v>2023</v>
      </c>
      <c r="AC88" s="24">
        <f t="shared" si="28"/>
        <v>0</v>
      </c>
      <c r="AE88" s="24">
        <f t="shared" si="5"/>
        <v>0</v>
      </c>
      <c r="AF88" s="24">
        <f t="shared" si="79"/>
        <v>0</v>
      </c>
      <c r="AG88" s="24">
        <f t="shared" si="80"/>
        <v>0</v>
      </c>
      <c r="AH88" s="24">
        <f t="shared" si="92"/>
        <v>0</v>
      </c>
    </row>
    <row r="89" spans="1:34" ht="16.5" customHeight="1" x14ac:dyDescent="0.2">
      <c r="A89" s="4" t="str">
        <f t="shared" si="8"/>
        <v/>
      </c>
      <c r="B89" s="4" t="str">
        <f t="shared" si="9"/>
        <v/>
      </c>
      <c r="C89" s="22">
        <f t="shared" si="93"/>
        <v>39</v>
      </c>
      <c r="D89" s="14"/>
      <c r="E89" s="14"/>
      <c r="F89" s="14"/>
      <c r="G89" s="14"/>
      <c r="H89" s="16" t="str">
        <f t="shared" si="94"/>
        <v/>
      </c>
      <c r="I89" s="17" t="str">
        <f t="shared" si="95"/>
        <v/>
      </c>
      <c r="J89" s="17" t="str">
        <f t="shared" si="82"/>
        <v/>
      </c>
      <c r="K89" s="17" t="str">
        <f t="shared" si="83"/>
        <v/>
      </c>
      <c r="L89" s="18" t="str">
        <f t="shared" si="84"/>
        <v/>
      </c>
      <c r="M89" s="17" t="str">
        <f t="shared" si="85"/>
        <v/>
      </c>
      <c r="N89" s="4" t="str">
        <f t="shared" si="86"/>
        <v/>
      </c>
      <c r="O89" s="4" t="str">
        <f t="shared" si="72"/>
        <v/>
      </c>
      <c r="P89" s="27" t="str">
        <f t="shared" si="16"/>
        <v/>
      </c>
      <c r="Q89" s="27" t="str">
        <f t="shared" si="87"/>
        <v/>
      </c>
      <c r="R89" s="27" t="str">
        <f t="shared" si="88"/>
        <v/>
      </c>
      <c r="S89" s="28">
        <f t="shared" si="75"/>
        <v>0</v>
      </c>
      <c r="T89" s="24">
        <f t="shared" si="76"/>
        <v>0</v>
      </c>
      <c r="U89" s="24">
        <f t="shared" si="89"/>
        <v>0</v>
      </c>
      <c r="V89" s="24">
        <f t="shared" si="77"/>
        <v>0</v>
      </c>
      <c r="W89" s="24">
        <f t="shared" si="78"/>
        <v>0</v>
      </c>
      <c r="X89" s="25" t="str">
        <f t="shared" si="90"/>
        <v/>
      </c>
      <c r="Y89" s="25" t="str">
        <f t="shared" si="91"/>
        <v/>
      </c>
      <c r="AA89" s="25">
        <f t="shared" ca="1" si="26"/>
        <v>45174</v>
      </c>
      <c r="AB89" s="24">
        <f t="shared" ca="1" si="27"/>
        <v>2023</v>
      </c>
      <c r="AC89" s="24">
        <f t="shared" si="28"/>
        <v>0</v>
      </c>
      <c r="AE89" s="24">
        <f t="shared" si="5"/>
        <v>0</v>
      </c>
      <c r="AF89" s="24">
        <f t="shared" si="79"/>
        <v>0</v>
      </c>
      <c r="AG89" s="24">
        <f t="shared" si="80"/>
        <v>0</v>
      </c>
      <c r="AH89" s="24">
        <f t="shared" si="92"/>
        <v>0</v>
      </c>
    </row>
    <row r="90" spans="1:34" ht="16.5" customHeight="1" x14ac:dyDescent="0.2">
      <c r="A90" s="4" t="str">
        <f t="shared" si="8"/>
        <v/>
      </c>
      <c r="B90" s="4" t="str">
        <f t="shared" si="9"/>
        <v/>
      </c>
      <c r="C90" s="22">
        <f t="shared" si="93"/>
        <v>40</v>
      </c>
      <c r="D90" s="14"/>
      <c r="E90" s="14"/>
      <c r="F90" s="14"/>
      <c r="G90" s="14"/>
      <c r="H90" s="16" t="str">
        <f t="shared" si="94"/>
        <v/>
      </c>
      <c r="I90" s="17" t="str">
        <f t="shared" si="95"/>
        <v/>
      </c>
      <c r="J90" s="17" t="str">
        <f t="shared" si="82"/>
        <v/>
      </c>
      <c r="K90" s="17" t="str">
        <f t="shared" si="83"/>
        <v/>
      </c>
      <c r="L90" s="18" t="str">
        <f t="shared" ref="L90:L115" si="96">IF(F90="","",IF($F90="Ja","N.V.T.",IF($G90="België BE","N.V.T.","Invullen")))</f>
        <v/>
      </c>
      <c r="M90" s="17" t="str">
        <f t="shared" si="85"/>
        <v/>
      </c>
      <c r="N90" s="4" t="str">
        <f t="shared" si="86"/>
        <v/>
      </c>
      <c r="O90" s="4" t="str">
        <f t="shared" si="72"/>
        <v/>
      </c>
      <c r="P90" s="27" t="str">
        <f t="shared" si="16"/>
        <v/>
      </c>
      <c r="Q90" s="27" t="str">
        <f t="shared" si="87"/>
        <v/>
      </c>
      <c r="R90" s="27" t="str">
        <f t="shared" si="88"/>
        <v/>
      </c>
      <c r="S90" s="28">
        <f t="shared" si="75"/>
        <v>0</v>
      </c>
      <c r="T90" s="24">
        <f t="shared" si="76"/>
        <v>0</v>
      </c>
      <c r="U90" s="24">
        <f t="shared" si="89"/>
        <v>0</v>
      </c>
      <c r="V90" s="24">
        <f t="shared" si="77"/>
        <v>0</v>
      </c>
      <c r="W90" s="24">
        <f t="shared" si="78"/>
        <v>0</v>
      </c>
      <c r="X90" s="25" t="str">
        <f t="shared" si="90"/>
        <v/>
      </c>
      <c r="Y90" s="25" t="str">
        <f t="shared" si="91"/>
        <v/>
      </c>
      <c r="AA90" s="25">
        <f t="shared" ca="1" si="26"/>
        <v>45174</v>
      </c>
      <c r="AB90" s="24">
        <f t="shared" ca="1" si="27"/>
        <v>2023</v>
      </c>
      <c r="AC90" s="24">
        <f t="shared" si="28"/>
        <v>0</v>
      </c>
      <c r="AE90" s="24">
        <f t="shared" si="5"/>
        <v>0</v>
      </c>
      <c r="AF90" s="24">
        <f t="shared" si="79"/>
        <v>0</v>
      </c>
      <c r="AG90" s="24">
        <f t="shared" si="80"/>
        <v>0</v>
      </c>
      <c r="AH90" s="24">
        <f t="shared" si="92"/>
        <v>0</v>
      </c>
    </row>
    <row r="91" spans="1:34" ht="16.5" customHeight="1" x14ac:dyDescent="0.2">
      <c r="A91" s="4" t="str">
        <f t="shared" si="8"/>
        <v/>
      </c>
      <c r="B91" s="4" t="str">
        <f t="shared" si="9"/>
        <v/>
      </c>
      <c r="C91" s="22">
        <f t="shared" si="93"/>
        <v>41</v>
      </c>
      <c r="D91" s="14"/>
      <c r="E91" s="14"/>
      <c r="F91" s="14"/>
      <c r="G91" s="14"/>
      <c r="H91" s="16" t="str">
        <f t="shared" si="94"/>
        <v/>
      </c>
      <c r="I91" s="17" t="str">
        <f t="shared" si="95"/>
        <v/>
      </c>
      <c r="J91" s="17" t="str">
        <f t="shared" si="82"/>
        <v/>
      </c>
      <c r="K91" s="17" t="str">
        <f t="shared" si="83"/>
        <v/>
      </c>
      <c r="L91" s="18" t="str">
        <f t="shared" si="96"/>
        <v/>
      </c>
      <c r="M91" s="17" t="str">
        <f t="shared" si="85"/>
        <v/>
      </c>
      <c r="N91" s="4" t="str">
        <f t="shared" si="86"/>
        <v/>
      </c>
      <c r="O91" s="4" t="str">
        <f t="shared" si="72"/>
        <v/>
      </c>
      <c r="P91" s="27" t="str">
        <f t="shared" si="16"/>
        <v/>
      </c>
      <c r="Q91" s="27" t="str">
        <f t="shared" si="87"/>
        <v/>
      </c>
      <c r="R91" s="27" t="str">
        <f t="shared" si="88"/>
        <v/>
      </c>
      <c r="S91" s="28">
        <f t="shared" si="75"/>
        <v>0</v>
      </c>
      <c r="T91" s="24">
        <f t="shared" si="76"/>
        <v>0</v>
      </c>
      <c r="U91" s="24">
        <f t="shared" si="89"/>
        <v>0</v>
      </c>
      <c r="V91" s="24">
        <f t="shared" si="77"/>
        <v>0</v>
      </c>
      <c r="W91" s="24">
        <f t="shared" si="78"/>
        <v>0</v>
      </c>
      <c r="X91" s="25" t="str">
        <f t="shared" si="90"/>
        <v/>
      </c>
      <c r="Y91" s="25" t="str">
        <f t="shared" si="91"/>
        <v/>
      </c>
      <c r="AA91" s="25">
        <f t="shared" ca="1" si="26"/>
        <v>45174</v>
      </c>
      <c r="AB91" s="24">
        <f t="shared" ca="1" si="27"/>
        <v>2023</v>
      </c>
      <c r="AC91" s="24">
        <f t="shared" si="28"/>
        <v>0</v>
      </c>
      <c r="AE91" s="24">
        <f t="shared" si="5"/>
        <v>0</v>
      </c>
      <c r="AF91" s="24">
        <f t="shared" si="79"/>
        <v>0</v>
      </c>
      <c r="AG91" s="24">
        <f t="shared" si="80"/>
        <v>0</v>
      </c>
      <c r="AH91" s="24">
        <f t="shared" si="92"/>
        <v>0</v>
      </c>
    </row>
    <row r="92" spans="1:34" ht="16.5" customHeight="1" x14ac:dyDescent="0.2">
      <c r="A92" s="4" t="str">
        <f t="shared" si="8"/>
        <v/>
      </c>
      <c r="B92" s="4" t="str">
        <f t="shared" si="9"/>
        <v/>
      </c>
      <c r="C92" s="22">
        <f t="shared" si="93"/>
        <v>42</v>
      </c>
      <c r="D92" s="14"/>
      <c r="E92" s="14"/>
      <c r="F92" s="14"/>
      <c r="G92" s="14"/>
      <c r="H92" s="16" t="str">
        <f t="shared" si="94"/>
        <v/>
      </c>
      <c r="I92" s="17" t="str">
        <f t="shared" si="95"/>
        <v/>
      </c>
      <c r="J92" s="17" t="str">
        <f t="shared" si="82"/>
        <v/>
      </c>
      <c r="K92" s="17" t="str">
        <f t="shared" si="83"/>
        <v/>
      </c>
      <c r="L92" s="18" t="str">
        <f t="shared" si="96"/>
        <v/>
      </c>
      <c r="M92" s="17" t="str">
        <f t="shared" si="85"/>
        <v/>
      </c>
      <c r="N92" s="4" t="str">
        <f t="shared" si="86"/>
        <v/>
      </c>
      <c r="O92" s="4" t="str">
        <f t="shared" si="72"/>
        <v/>
      </c>
      <c r="P92" s="27" t="str">
        <f t="shared" si="16"/>
        <v/>
      </c>
      <c r="Q92" s="27" t="str">
        <f t="shared" si="87"/>
        <v/>
      </c>
      <c r="R92" s="27" t="str">
        <f t="shared" si="88"/>
        <v/>
      </c>
      <c r="S92" s="28">
        <f t="shared" si="75"/>
        <v>0</v>
      </c>
      <c r="T92" s="24">
        <f t="shared" si="76"/>
        <v>0</v>
      </c>
      <c r="U92" s="24">
        <f t="shared" si="89"/>
        <v>0</v>
      </c>
      <c r="V92" s="24">
        <f t="shared" si="77"/>
        <v>0</v>
      </c>
      <c r="W92" s="24">
        <f t="shared" si="78"/>
        <v>0</v>
      </c>
      <c r="X92" s="25" t="str">
        <f t="shared" si="90"/>
        <v/>
      </c>
      <c r="Y92" s="25" t="str">
        <f t="shared" si="91"/>
        <v/>
      </c>
      <c r="AA92" s="25">
        <f t="shared" ca="1" si="26"/>
        <v>45174</v>
      </c>
      <c r="AB92" s="24">
        <f t="shared" ca="1" si="27"/>
        <v>2023</v>
      </c>
      <c r="AC92" s="24">
        <f t="shared" si="28"/>
        <v>0</v>
      </c>
      <c r="AE92" s="24">
        <f t="shared" si="5"/>
        <v>0</v>
      </c>
      <c r="AF92" s="24">
        <f t="shared" si="79"/>
        <v>0</v>
      </c>
      <c r="AG92" s="24">
        <f t="shared" si="80"/>
        <v>0</v>
      </c>
      <c r="AH92" s="24">
        <f t="shared" si="92"/>
        <v>0</v>
      </c>
    </row>
    <row r="93" spans="1:34" ht="16.5" customHeight="1" x14ac:dyDescent="0.2">
      <c r="A93" s="4" t="str">
        <f t="shared" si="8"/>
        <v/>
      </c>
      <c r="B93" s="4" t="str">
        <f t="shared" si="9"/>
        <v/>
      </c>
      <c r="C93" s="22">
        <f t="shared" si="93"/>
        <v>43</v>
      </c>
      <c r="D93" s="14"/>
      <c r="E93" s="14"/>
      <c r="F93" s="14"/>
      <c r="G93" s="14"/>
      <c r="H93" s="16" t="str">
        <f t="shared" si="94"/>
        <v/>
      </c>
      <c r="I93" s="17" t="str">
        <f t="shared" si="95"/>
        <v/>
      </c>
      <c r="J93" s="17" t="str">
        <f t="shared" si="82"/>
        <v/>
      </c>
      <c r="K93" s="17" t="str">
        <f t="shared" si="83"/>
        <v/>
      </c>
      <c r="L93" s="18" t="str">
        <f t="shared" si="96"/>
        <v/>
      </c>
      <c r="M93" s="17" t="str">
        <f t="shared" si="85"/>
        <v/>
      </c>
      <c r="N93" s="4" t="str">
        <f t="shared" si="86"/>
        <v/>
      </c>
      <c r="O93" s="4" t="str">
        <f t="shared" si="72"/>
        <v/>
      </c>
      <c r="P93" s="27" t="str">
        <f t="shared" si="16"/>
        <v/>
      </c>
      <c r="Q93" s="27" t="str">
        <f t="shared" si="87"/>
        <v/>
      </c>
      <c r="R93" s="27" t="str">
        <f t="shared" si="88"/>
        <v/>
      </c>
      <c r="S93" s="28">
        <f t="shared" si="75"/>
        <v>0</v>
      </c>
      <c r="T93" s="24">
        <f t="shared" si="76"/>
        <v>0</v>
      </c>
      <c r="U93" s="24">
        <f t="shared" si="89"/>
        <v>0</v>
      </c>
      <c r="V93" s="24">
        <f t="shared" si="77"/>
        <v>0</v>
      </c>
      <c r="W93" s="24">
        <f t="shared" si="78"/>
        <v>0</v>
      </c>
      <c r="X93" s="25" t="str">
        <f t="shared" si="90"/>
        <v/>
      </c>
      <c r="Y93" s="25" t="str">
        <f t="shared" si="91"/>
        <v/>
      </c>
      <c r="AA93" s="25">
        <f t="shared" ca="1" si="26"/>
        <v>45174</v>
      </c>
      <c r="AB93" s="24">
        <f t="shared" ca="1" si="27"/>
        <v>2023</v>
      </c>
      <c r="AC93" s="24">
        <f t="shared" si="28"/>
        <v>0</v>
      </c>
      <c r="AE93" s="24">
        <f t="shared" ref="AE93:AE156" si="97">IF($B93="",0,IF($F93="JA",1,IF(VALUE(YEAR($Y93))&lt;$AF$2,0,1)))</f>
        <v>0</v>
      </c>
      <c r="AF93" s="24">
        <f t="shared" si="79"/>
        <v>0</v>
      </c>
      <c r="AG93" s="24">
        <f t="shared" si="80"/>
        <v>0</v>
      </c>
      <c r="AH93" s="24">
        <f t="shared" si="92"/>
        <v>0</v>
      </c>
    </row>
    <row r="94" spans="1:34" ht="16.5" customHeight="1" x14ac:dyDescent="0.2">
      <c r="A94" s="4" t="str">
        <f t="shared" si="8"/>
        <v/>
      </c>
      <c r="B94" s="4" t="str">
        <f t="shared" si="9"/>
        <v/>
      </c>
      <c r="C94" s="22">
        <f t="shared" si="93"/>
        <v>44</v>
      </c>
      <c r="D94" s="14"/>
      <c r="E94" s="14"/>
      <c r="F94" s="14"/>
      <c r="G94" s="14"/>
      <c r="H94" s="16" t="str">
        <f t="shared" si="94"/>
        <v/>
      </c>
      <c r="I94" s="17" t="str">
        <f t="shared" si="95"/>
        <v/>
      </c>
      <c r="J94" s="17" t="str">
        <f t="shared" si="82"/>
        <v/>
      </c>
      <c r="K94" s="17" t="str">
        <f t="shared" si="83"/>
        <v/>
      </c>
      <c r="L94" s="18" t="str">
        <f t="shared" si="96"/>
        <v/>
      </c>
      <c r="M94" s="17" t="str">
        <f t="shared" si="85"/>
        <v/>
      </c>
      <c r="N94" s="4" t="str">
        <f t="shared" si="86"/>
        <v/>
      </c>
      <c r="O94" s="4" t="str">
        <f t="shared" si="72"/>
        <v/>
      </c>
      <c r="P94" s="27" t="str">
        <f t="shared" si="16"/>
        <v/>
      </c>
      <c r="Q94" s="27" t="str">
        <f t="shared" si="87"/>
        <v/>
      </c>
      <c r="R94" s="27" t="str">
        <f t="shared" si="88"/>
        <v/>
      </c>
      <c r="S94" s="28">
        <f t="shared" si="75"/>
        <v>0</v>
      </c>
      <c r="T94" s="24">
        <f t="shared" si="76"/>
        <v>0</v>
      </c>
      <c r="U94" s="24">
        <f t="shared" si="89"/>
        <v>0</v>
      </c>
      <c r="V94" s="24">
        <f t="shared" si="77"/>
        <v>0</v>
      </c>
      <c r="W94" s="24">
        <f t="shared" si="78"/>
        <v>0</v>
      </c>
      <c r="X94" s="25" t="str">
        <f t="shared" si="90"/>
        <v/>
      </c>
      <c r="Y94" s="25" t="str">
        <f t="shared" si="91"/>
        <v/>
      </c>
      <c r="AA94" s="25">
        <f t="shared" ca="1" si="26"/>
        <v>45174</v>
      </c>
      <c r="AB94" s="24">
        <f t="shared" ca="1" si="27"/>
        <v>2023</v>
      </c>
      <c r="AC94" s="24">
        <f t="shared" si="28"/>
        <v>0</v>
      </c>
      <c r="AE94" s="24">
        <f t="shared" si="97"/>
        <v>0</v>
      </c>
      <c r="AF94" s="24">
        <f t="shared" si="79"/>
        <v>0</v>
      </c>
      <c r="AG94" s="24">
        <f t="shared" si="80"/>
        <v>0</v>
      </c>
      <c r="AH94" s="24">
        <f t="shared" si="92"/>
        <v>0</v>
      </c>
    </row>
    <row r="95" spans="1:34" ht="16.5" customHeight="1" x14ac:dyDescent="0.2">
      <c r="A95" s="4" t="str">
        <f t="shared" si="8"/>
        <v/>
      </c>
      <c r="B95" s="4" t="str">
        <f t="shared" si="9"/>
        <v/>
      </c>
      <c r="C95" s="22">
        <f t="shared" si="93"/>
        <v>45</v>
      </c>
      <c r="D95" s="14"/>
      <c r="E95" s="14"/>
      <c r="F95" s="14"/>
      <c r="G95" s="14"/>
      <c r="H95" s="16" t="str">
        <f t="shared" si="94"/>
        <v/>
      </c>
      <c r="I95" s="17" t="str">
        <f t="shared" si="95"/>
        <v/>
      </c>
      <c r="J95" s="17" t="str">
        <f t="shared" si="82"/>
        <v/>
      </c>
      <c r="K95" s="17" t="str">
        <f t="shared" si="83"/>
        <v/>
      </c>
      <c r="L95" s="18" t="str">
        <f t="shared" si="96"/>
        <v/>
      </c>
      <c r="M95" s="17" t="str">
        <f t="shared" si="85"/>
        <v/>
      </c>
      <c r="N95" s="4" t="str">
        <f t="shared" si="86"/>
        <v/>
      </c>
      <c r="O95" s="4" t="str">
        <f t="shared" si="72"/>
        <v/>
      </c>
      <c r="P95" s="27" t="str">
        <f t="shared" si="16"/>
        <v/>
      </c>
      <c r="Q95" s="27" t="str">
        <f t="shared" si="87"/>
        <v/>
      </c>
      <c r="R95" s="27" t="str">
        <f t="shared" si="88"/>
        <v/>
      </c>
      <c r="S95" s="28">
        <f t="shared" si="75"/>
        <v>0</v>
      </c>
      <c r="T95" s="24">
        <f t="shared" si="76"/>
        <v>0</v>
      </c>
      <c r="U95" s="24">
        <f t="shared" si="89"/>
        <v>0</v>
      </c>
      <c r="V95" s="24">
        <f t="shared" si="77"/>
        <v>0</v>
      </c>
      <c r="W95" s="24">
        <f t="shared" si="78"/>
        <v>0</v>
      </c>
      <c r="X95" s="25" t="str">
        <f t="shared" si="90"/>
        <v/>
      </c>
      <c r="Y95" s="25" t="str">
        <f t="shared" si="91"/>
        <v/>
      </c>
      <c r="AA95" s="25">
        <f t="shared" ca="1" si="26"/>
        <v>45174</v>
      </c>
      <c r="AB95" s="24">
        <f t="shared" ca="1" si="27"/>
        <v>2023</v>
      </c>
      <c r="AC95" s="24">
        <f t="shared" si="28"/>
        <v>0</v>
      </c>
      <c r="AE95" s="24">
        <f t="shared" si="97"/>
        <v>0</v>
      </c>
      <c r="AF95" s="24">
        <f t="shared" si="79"/>
        <v>0</v>
      </c>
      <c r="AG95" s="24">
        <f t="shared" si="80"/>
        <v>0</v>
      </c>
      <c r="AH95" s="24">
        <f t="shared" si="92"/>
        <v>0</v>
      </c>
    </row>
    <row r="96" spans="1:34" ht="16.5" customHeight="1" x14ac:dyDescent="0.2">
      <c r="A96" s="4" t="str">
        <f t="shared" si="8"/>
        <v/>
      </c>
      <c r="B96" s="4" t="str">
        <f t="shared" si="9"/>
        <v/>
      </c>
      <c r="C96" s="22">
        <f t="shared" si="93"/>
        <v>46</v>
      </c>
      <c r="D96" s="14"/>
      <c r="E96" s="14"/>
      <c r="F96" s="14"/>
      <c r="G96" s="14"/>
      <c r="H96" s="16" t="str">
        <f t="shared" si="94"/>
        <v/>
      </c>
      <c r="I96" s="17" t="str">
        <f t="shared" si="95"/>
        <v/>
      </c>
      <c r="J96" s="17" t="str">
        <f t="shared" si="82"/>
        <v/>
      </c>
      <c r="K96" s="17" t="str">
        <f t="shared" si="83"/>
        <v/>
      </c>
      <c r="L96" s="18" t="str">
        <f t="shared" si="96"/>
        <v/>
      </c>
      <c r="M96" s="17" t="str">
        <f t="shared" si="85"/>
        <v/>
      </c>
      <c r="N96" s="4" t="str">
        <f t="shared" si="86"/>
        <v/>
      </c>
      <c r="O96" s="4" t="str">
        <f t="shared" si="72"/>
        <v/>
      </c>
      <c r="P96" s="27" t="str">
        <f t="shared" si="16"/>
        <v/>
      </c>
      <c r="Q96" s="27" t="str">
        <f t="shared" si="87"/>
        <v/>
      </c>
      <c r="R96" s="27" t="str">
        <f t="shared" si="88"/>
        <v/>
      </c>
      <c r="S96" s="28">
        <f t="shared" si="75"/>
        <v>0</v>
      </c>
      <c r="T96" s="24">
        <f t="shared" si="76"/>
        <v>0</v>
      </c>
      <c r="U96" s="24">
        <f t="shared" si="89"/>
        <v>0</v>
      </c>
      <c r="V96" s="24">
        <f t="shared" si="77"/>
        <v>0</v>
      </c>
      <c r="W96" s="24">
        <f t="shared" si="78"/>
        <v>0</v>
      </c>
      <c r="X96" s="25" t="str">
        <f t="shared" si="90"/>
        <v/>
      </c>
      <c r="Y96" s="25" t="str">
        <f t="shared" si="91"/>
        <v/>
      </c>
      <c r="AA96" s="25">
        <f t="shared" ca="1" si="26"/>
        <v>45174</v>
      </c>
      <c r="AB96" s="24">
        <f t="shared" ca="1" si="27"/>
        <v>2023</v>
      </c>
      <c r="AC96" s="24">
        <f t="shared" si="28"/>
        <v>0</v>
      </c>
      <c r="AE96" s="24">
        <f t="shared" si="97"/>
        <v>0</v>
      </c>
      <c r="AF96" s="24">
        <f t="shared" si="79"/>
        <v>0</v>
      </c>
      <c r="AG96" s="24">
        <f t="shared" si="80"/>
        <v>0</v>
      </c>
      <c r="AH96" s="24">
        <f t="shared" si="92"/>
        <v>0</v>
      </c>
    </row>
    <row r="97" spans="1:34" ht="16.5" customHeight="1" x14ac:dyDescent="0.2">
      <c r="A97" s="4" t="str">
        <f t="shared" si="8"/>
        <v/>
      </c>
      <c r="B97" s="4" t="str">
        <f t="shared" si="9"/>
        <v/>
      </c>
      <c r="C97" s="22">
        <f t="shared" si="93"/>
        <v>47</v>
      </c>
      <c r="D97" s="14"/>
      <c r="E97" s="14"/>
      <c r="F97" s="14"/>
      <c r="G97" s="14"/>
      <c r="H97" s="16" t="str">
        <f t="shared" si="94"/>
        <v/>
      </c>
      <c r="I97" s="17" t="str">
        <f t="shared" si="95"/>
        <v/>
      </c>
      <c r="J97" s="17" t="str">
        <f t="shared" si="82"/>
        <v/>
      </c>
      <c r="K97" s="17" t="str">
        <f t="shared" si="83"/>
        <v/>
      </c>
      <c r="L97" s="18" t="str">
        <f t="shared" si="96"/>
        <v/>
      </c>
      <c r="M97" s="17" t="str">
        <f t="shared" si="85"/>
        <v/>
      </c>
      <c r="N97" s="4" t="str">
        <f t="shared" si="86"/>
        <v/>
      </c>
      <c r="O97" s="4" t="str">
        <f t="shared" si="72"/>
        <v/>
      </c>
      <c r="P97" s="27" t="str">
        <f t="shared" si="16"/>
        <v/>
      </c>
      <c r="Q97" s="27" t="str">
        <f t="shared" si="87"/>
        <v/>
      </c>
      <c r="R97" s="27" t="str">
        <f t="shared" si="88"/>
        <v/>
      </c>
      <c r="S97" s="28">
        <f t="shared" si="75"/>
        <v>0</v>
      </c>
      <c r="T97" s="24">
        <f t="shared" si="76"/>
        <v>0</v>
      </c>
      <c r="U97" s="24">
        <f t="shared" si="89"/>
        <v>0</v>
      </c>
      <c r="V97" s="24">
        <f t="shared" si="77"/>
        <v>0</v>
      </c>
      <c r="W97" s="24">
        <f t="shared" si="78"/>
        <v>0</v>
      </c>
      <c r="X97" s="25" t="str">
        <f t="shared" si="90"/>
        <v/>
      </c>
      <c r="Y97" s="25" t="str">
        <f t="shared" si="91"/>
        <v/>
      </c>
      <c r="AA97" s="25">
        <f t="shared" ca="1" si="26"/>
        <v>45174</v>
      </c>
      <c r="AB97" s="24">
        <f t="shared" ca="1" si="27"/>
        <v>2023</v>
      </c>
      <c r="AC97" s="24">
        <f t="shared" si="28"/>
        <v>0</v>
      </c>
      <c r="AE97" s="24">
        <f t="shared" si="97"/>
        <v>0</v>
      </c>
      <c r="AF97" s="24">
        <f t="shared" si="79"/>
        <v>0</v>
      </c>
      <c r="AG97" s="24">
        <f t="shared" si="80"/>
        <v>0</v>
      </c>
      <c r="AH97" s="24">
        <f t="shared" si="92"/>
        <v>0</v>
      </c>
    </row>
    <row r="98" spans="1:34" ht="16.5" customHeight="1" x14ac:dyDescent="0.2">
      <c r="A98" s="4" t="str">
        <f t="shared" si="8"/>
        <v/>
      </c>
      <c r="B98" s="4" t="str">
        <f t="shared" si="9"/>
        <v/>
      </c>
      <c r="C98" s="22">
        <f t="shared" si="93"/>
        <v>48</v>
      </c>
      <c r="D98" s="14"/>
      <c r="E98" s="14"/>
      <c r="F98" s="14"/>
      <c r="G98" s="14"/>
      <c r="H98" s="16" t="str">
        <f t="shared" si="94"/>
        <v/>
      </c>
      <c r="I98" s="17" t="str">
        <f t="shared" si="95"/>
        <v/>
      </c>
      <c r="J98" s="17" t="str">
        <f t="shared" si="82"/>
        <v/>
      </c>
      <c r="K98" s="17" t="str">
        <f t="shared" si="83"/>
        <v/>
      </c>
      <c r="L98" s="18" t="str">
        <f t="shared" si="96"/>
        <v/>
      </c>
      <c r="M98" s="17" t="str">
        <f t="shared" si="85"/>
        <v/>
      </c>
      <c r="N98" s="4" t="str">
        <f t="shared" si="86"/>
        <v/>
      </c>
      <c r="O98" s="4" t="str">
        <f t="shared" si="72"/>
        <v/>
      </c>
      <c r="P98" s="27" t="str">
        <f t="shared" si="16"/>
        <v/>
      </c>
      <c r="Q98" s="27" t="str">
        <f t="shared" si="87"/>
        <v/>
      </c>
      <c r="R98" s="27" t="str">
        <f t="shared" si="88"/>
        <v/>
      </c>
      <c r="S98" s="28">
        <f t="shared" si="75"/>
        <v>0</v>
      </c>
      <c r="T98" s="24">
        <f t="shared" si="76"/>
        <v>0</v>
      </c>
      <c r="U98" s="24">
        <f t="shared" si="89"/>
        <v>0</v>
      </c>
      <c r="V98" s="24">
        <f t="shared" si="77"/>
        <v>0</v>
      </c>
      <c r="W98" s="24">
        <f t="shared" si="78"/>
        <v>0</v>
      </c>
      <c r="X98" s="25" t="str">
        <f t="shared" si="90"/>
        <v/>
      </c>
      <c r="Y98" s="25" t="str">
        <f t="shared" si="91"/>
        <v/>
      </c>
      <c r="AA98" s="25">
        <f t="shared" ca="1" si="26"/>
        <v>45174</v>
      </c>
      <c r="AB98" s="24">
        <f t="shared" ca="1" si="27"/>
        <v>2023</v>
      </c>
      <c r="AC98" s="24">
        <f t="shared" si="28"/>
        <v>0</v>
      </c>
      <c r="AE98" s="24">
        <f t="shared" si="97"/>
        <v>0</v>
      </c>
      <c r="AF98" s="24">
        <f t="shared" si="79"/>
        <v>0</v>
      </c>
      <c r="AG98" s="24">
        <f t="shared" si="80"/>
        <v>0</v>
      </c>
      <c r="AH98" s="24">
        <f t="shared" si="92"/>
        <v>0</v>
      </c>
    </row>
    <row r="99" spans="1:34" ht="16.5" customHeight="1" x14ac:dyDescent="0.2">
      <c r="A99" s="4" t="str">
        <f t="shared" si="8"/>
        <v/>
      </c>
      <c r="B99" s="4" t="str">
        <f t="shared" si="9"/>
        <v/>
      </c>
      <c r="C99" s="22">
        <f t="shared" si="93"/>
        <v>49</v>
      </c>
      <c r="D99" s="14"/>
      <c r="E99" s="14"/>
      <c r="F99" s="14"/>
      <c r="G99" s="14"/>
      <c r="H99" s="16" t="str">
        <f t="shared" si="94"/>
        <v/>
      </c>
      <c r="I99" s="17" t="str">
        <f t="shared" si="95"/>
        <v/>
      </c>
      <c r="J99" s="17" t="str">
        <f t="shared" si="82"/>
        <v/>
      </c>
      <c r="K99" s="17" t="str">
        <f t="shared" si="83"/>
        <v/>
      </c>
      <c r="L99" s="18" t="str">
        <f t="shared" si="96"/>
        <v/>
      </c>
      <c r="M99" s="17" t="str">
        <f t="shared" si="85"/>
        <v/>
      </c>
      <c r="N99" s="4" t="str">
        <f t="shared" si="86"/>
        <v/>
      </c>
      <c r="O99" s="4" t="str">
        <f t="shared" si="72"/>
        <v/>
      </c>
      <c r="P99" s="27" t="str">
        <f t="shared" si="16"/>
        <v/>
      </c>
      <c r="Q99" s="27" t="str">
        <f t="shared" si="87"/>
        <v/>
      </c>
      <c r="R99" s="27" t="str">
        <f t="shared" si="88"/>
        <v/>
      </c>
      <c r="S99" s="28">
        <f t="shared" si="75"/>
        <v>0</v>
      </c>
      <c r="T99" s="24">
        <f t="shared" si="76"/>
        <v>0</v>
      </c>
      <c r="U99" s="24">
        <f t="shared" si="89"/>
        <v>0</v>
      </c>
      <c r="V99" s="24">
        <f t="shared" si="77"/>
        <v>0</v>
      </c>
      <c r="W99" s="24">
        <f t="shared" si="78"/>
        <v>0</v>
      </c>
      <c r="X99" s="25" t="str">
        <f t="shared" si="90"/>
        <v/>
      </c>
      <c r="Y99" s="25" t="str">
        <f t="shared" si="91"/>
        <v/>
      </c>
      <c r="AA99" s="25">
        <f t="shared" ca="1" si="26"/>
        <v>45174</v>
      </c>
      <c r="AB99" s="24">
        <f t="shared" ca="1" si="27"/>
        <v>2023</v>
      </c>
      <c r="AC99" s="24">
        <f t="shared" si="28"/>
        <v>0</v>
      </c>
      <c r="AE99" s="24">
        <f t="shared" si="97"/>
        <v>0</v>
      </c>
      <c r="AF99" s="24">
        <f t="shared" si="79"/>
        <v>0</v>
      </c>
      <c r="AG99" s="24">
        <f t="shared" si="80"/>
        <v>0</v>
      </c>
      <c r="AH99" s="24">
        <f t="shared" si="92"/>
        <v>0</v>
      </c>
    </row>
    <row r="100" spans="1:34" ht="16.5" customHeight="1" x14ac:dyDescent="0.2">
      <c r="A100" s="4" t="str">
        <f t="shared" si="8"/>
        <v/>
      </c>
      <c r="B100" s="4" t="str">
        <f t="shared" si="9"/>
        <v/>
      </c>
      <c r="C100" s="22">
        <f t="shared" si="93"/>
        <v>50</v>
      </c>
      <c r="D100" s="14"/>
      <c r="E100" s="14"/>
      <c r="F100" s="14"/>
      <c r="G100" s="14"/>
      <c r="H100" s="16" t="str">
        <f t="shared" si="94"/>
        <v/>
      </c>
      <c r="I100" s="17" t="str">
        <f t="shared" si="95"/>
        <v/>
      </c>
      <c r="J100" s="17" t="str">
        <f t="shared" si="82"/>
        <v/>
      </c>
      <c r="K100" s="17" t="str">
        <f t="shared" si="83"/>
        <v/>
      </c>
      <c r="L100" s="18" t="str">
        <f t="shared" si="96"/>
        <v/>
      </c>
      <c r="M100" s="17" t="str">
        <f t="shared" si="85"/>
        <v/>
      </c>
      <c r="N100" s="4" t="str">
        <f t="shared" si="86"/>
        <v/>
      </c>
      <c r="O100" s="4" t="str">
        <f t="shared" si="72"/>
        <v/>
      </c>
      <c r="P100" s="27" t="str">
        <f t="shared" si="16"/>
        <v/>
      </c>
      <c r="Q100" s="27" t="str">
        <f t="shared" si="87"/>
        <v/>
      </c>
      <c r="R100" s="27" t="str">
        <f t="shared" si="88"/>
        <v/>
      </c>
      <c r="S100" s="28">
        <f t="shared" si="75"/>
        <v>0</v>
      </c>
      <c r="T100" s="24">
        <f t="shared" si="76"/>
        <v>0</v>
      </c>
      <c r="U100" s="24">
        <f t="shared" si="89"/>
        <v>0</v>
      </c>
      <c r="V100" s="24">
        <f t="shared" si="77"/>
        <v>0</v>
      </c>
      <c r="W100" s="24">
        <f t="shared" si="78"/>
        <v>0</v>
      </c>
      <c r="X100" s="25" t="str">
        <f t="shared" si="90"/>
        <v/>
      </c>
      <c r="Y100" s="25" t="str">
        <f t="shared" si="91"/>
        <v/>
      </c>
      <c r="AA100" s="25">
        <f t="shared" ca="1" si="26"/>
        <v>45174</v>
      </c>
      <c r="AB100" s="24">
        <f t="shared" ca="1" si="27"/>
        <v>2023</v>
      </c>
      <c r="AC100" s="24">
        <f t="shared" si="28"/>
        <v>0</v>
      </c>
      <c r="AE100" s="24">
        <f t="shared" si="97"/>
        <v>0</v>
      </c>
      <c r="AF100" s="24">
        <f t="shared" si="79"/>
        <v>0</v>
      </c>
      <c r="AG100" s="24">
        <f t="shared" si="80"/>
        <v>0</v>
      </c>
      <c r="AH100" s="24">
        <f t="shared" si="92"/>
        <v>0</v>
      </c>
    </row>
    <row r="101" spans="1:34" ht="16.5" customHeight="1" x14ac:dyDescent="0.2">
      <c r="A101" s="4" t="str">
        <f t="shared" si="8"/>
        <v/>
      </c>
      <c r="B101" s="4" t="str">
        <f t="shared" si="9"/>
        <v/>
      </c>
      <c r="C101" s="22">
        <f t="shared" si="93"/>
        <v>51</v>
      </c>
      <c r="D101" s="14"/>
      <c r="E101" s="14"/>
      <c r="F101" s="14"/>
      <c r="G101" s="14"/>
      <c r="H101" s="16" t="str">
        <f t="shared" si="94"/>
        <v/>
      </c>
      <c r="I101" s="17" t="str">
        <f t="shared" si="95"/>
        <v/>
      </c>
      <c r="J101" s="17" t="str">
        <f t="shared" si="82"/>
        <v/>
      </c>
      <c r="K101" s="17" t="str">
        <f t="shared" si="83"/>
        <v/>
      </c>
      <c r="L101" s="18" t="str">
        <f t="shared" si="96"/>
        <v/>
      </c>
      <c r="M101" s="17" t="str">
        <f t="shared" si="85"/>
        <v/>
      </c>
      <c r="N101" s="4" t="str">
        <f t="shared" si="86"/>
        <v/>
      </c>
      <c r="O101" s="4" t="str">
        <f t="shared" si="72"/>
        <v/>
      </c>
      <c r="P101" s="27" t="str">
        <f t="shared" si="16"/>
        <v/>
      </c>
      <c r="Q101" s="27" t="str">
        <f t="shared" si="87"/>
        <v/>
      </c>
      <c r="R101" s="27" t="str">
        <f t="shared" si="88"/>
        <v/>
      </c>
      <c r="S101" s="28">
        <f t="shared" si="75"/>
        <v>0</v>
      </c>
      <c r="T101" s="24">
        <f t="shared" si="76"/>
        <v>0</v>
      </c>
      <c r="U101" s="24">
        <f t="shared" si="89"/>
        <v>0</v>
      </c>
      <c r="V101" s="24">
        <f t="shared" si="77"/>
        <v>0</v>
      </c>
      <c r="W101" s="24">
        <f t="shared" si="78"/>
        <v>0</v>
      </c>
      <c r="X101" s="25" t="str">
        <f t="shared" si="90"/>
        <v/>
      </c>
      <c r="Y101" s="25" t="str">
        <f t="shared" si="91"/>
        <v/>
      </c>
      <c r="AA101" s="25">
        <f t="shared" ca="1" si="26"/>
        <v>45174</v>
      </c>
      <c r="AB101" s="24">
        <f t="shared" ca="1" si="27"/>
        <v>2023</v>
      </c>
      <c r="AC101" s="24">
        <f t="shared" si="28"/>
        <v>0</v>
      </c>
      <c r="AE101" s="24">
        <f t="shared" si="97"/>
        <v>0</v>
      </c>
      <c r="AF101" s="24">
        <f t="shared" si="79"/>
        <v>0</v>
      </c>
      <c r="AG101" s="24">
        <f t="shared" si="80"/>
        <v>0</v>
      </c>
      <c r="AH101" s="24">
        <f t="shared" si="92"/>
        <v>0</v>
      </c>
    </row>
    <row r="102" spans="1:34" ht="16.5" customHeight="1" x14ac:dyDescent="0.2">
      <c r="A102" s="4" t="str">
        <f t="shared" si="8"/>
        <v/>
      </c>
      <c r="B102" s="4" t="str">
        <f t="shared" si="9"/>
        <v/>
      </c>
      <c r="C102" s="22">
        <f t="shared" si="93"/>
        <v>52</v>
      </c>
      <c r="D102" s="14"/>
      <c r="E102" s="14"/>
      <c r="F102" s="14"/>
      <c r="G102" s="14"/>
      <c r="H102" s="16" t="str">
        <f t="shared" si="94"/>
        <v/>
      </c>
      <c r="I102" s="17" t="str">
        <f t="shared" si="95"/>
        <v/>
      </c>
      <c r="J102" s="17" t="str">
        <f t="shared" si="82"/>
        <v/>
      </c>
      <c r="K102" s="17" t="str">
        <f t="shared" si="83"/>
        <v/>
      </c>
      <c r="L102" s="18" t="str">
        <f t="shared" si="96"/>
        <v/>
      </c>
      <c r="M102" s="17" t="str">
        <f t="shared" si="85"/>
        <v/>
      </c>
      <c r="N102" s="4" t="str">
        <f t="shared" si="86"/>
        <v/>
      </c>
      <c r="O102" s="4" t="str">
        <f t="shared" si="72"/>
        <v/>
      </c>
      <c r="P102" s="27" t="str">
        <f t="shared" si="16"/>
        <v/>
      </c>
      <c r="Q102" s="27" t="str">
        <f t="shared" si="87"/>
        <v/>
      </c>
      <c r="R102" s="27" t="str">
        <f t="shared" si="88"/>
        <v/>
      </c>
      <c r="S102" s="28">
        <f t="shared" si="75"/>
        <v>0</v>
      </c>
      <c r="T102" s="24">
        <f t="shared" si="76"/>
        <v>0</v>
      </c>
      <c r="U102" s="24">
        <f t="shared" si="89"/>
        <v>0</v>
      </c>
      <c r="V102" s="24">
        <f t="shared" si="77"/>
        <v>0</v>
      </c>
      <c r="W102" s="24">
        <f t="shared" si="78"/>
        <v>0</v>
      </c>
      <c r="X102" s="25" t="str">
        <f t="shared" si="90"/>
        <v/>
      </c>
      <c r="Y102" s="25" t="str">
        <f t="shared" si="91"/>
        <v/>
      </c>
      <c r="AA102" s="25">
        <f t="shared" ca="1" si="26"/>
        <v>45174</v>
      </c>
      <c r="AB102" s="24">
        <f t="shared" ca="1" si="27"/>
        <v>2023</v>
      </c>
      <c r="AC102" s="24">
        <f t="shared" si="28"/>
        <v>0</v>
      </c>
      <c r="AE102" s="24">
        <f t="shared" si="97"/>
        <v>0</v>
      </c>
      <c r="AF102" s="24">
        <f t="shared" si="79"/>
        <v>0</v>
      </c>
      <c r="AG102" s="24">
        <f t="shared" si="80"/>
        <v>0</v>
      </c>
      <c r="AH102" s="24">
        <f t="shared" si="92"/>
        <v>0</v>
      </c>
    </row>
    <row r="103" spans="1:34" ht="16.5" customHeight="1" x14ac:dyDescent="0.2">
      <c r="A103" s="4" t="str">
        <f t="shared" si="8"/>
        <v/>
      </c>
      <c r="B103" s="4" t="str">
        <f t="shared" si="9"/>
        <v/>
      </c>
      <c r="C103" s="22">
        <f t="shared" si="93"/>
        <v>53</v>
      </c>
      <c r="D103" s="14"/>
      <c r="E103" s="14"/>
      <c r="F103" s="14"/>
      <c r="G103" s="14"/>
      <c r="H103" s="16" t="str">
        <f t="shared" si="94"/>
        <v/>
      </c>
      <c r="I103" s="17" t="str">
        <f t="shared" si="95"/>
        <v/>
      </c>
      <c r="J103" s="17" t="str">
        <f t="shared" si="82"/>
        <v/>
      </c>
      <c r="K103" s="17" t="str">
        <f t="shared" si="83"/>
        <v/>
      </c>
      <c r="L103" s="18" t="str">
        <f t="shared" si="96"/>
        <v/>
      </c>
      <c r="M103" s="17" t="str">
        <f t="shared" si="85"/>
        <v/>
      </c>
      <c r="N103" s="4" t="str">
        <f t="shared" si="86"/>
        <v/>
      </c>
      <c r="O103" s="4" t="str">
        <f t="shared" si="72"/>
        <v/>
      </c>
      <c r="P103" s="27" t="str">
        <f t="shared" si="16"/>
        <v/>
      </c>
      <c r="Q103" s="27" t="str">
        <f t="shared" si="87"/>
        <v/>
      </c>
      <c r="R103" s="27" t="str">
        <f t="shared" si="88"/>
        <v/>
      </c>
      <c r="S103" s="28">
        <f t="shared" si="75"/>
        <v>0</v>
      </c>
      <c r="T103" s="24">
        <f t="shared" si="76"/>
        <v>0</v>
      </c>
      <c r="U103" s="24">
        <f t="shared" si="89"/>
        <v>0</v>
      </c>
      <c r="V103" s="24">
        <f t="shared" si="77"/>
        <v>0</v>
      </c>
      <c r="W103" s="24">
        <f t="shared" si="78"/>
        <v>0</v>
      </c>
      <c r="X103" s="25" t="str">
        <f t="shared" si="90"/>
        <v/>
      </c>
      <c r="Y103" s="25" t="str">
        <f t="shared" si="91"/>
        <v/>
      </c>
      <c r="AA103" s="25">
        <f t="shared" ca="1" si="26"/>
        <v>45174</v>
      </c>
      <c r="AB103" s="24">
        <f t="shared" ca="1" si="27"/>
        <v>2023</v>
      </c>
      <c r="AC103" s="24">
        <f t="shared" si="28"/>
        <v>0</v>
      </c>
      <c r="AE103" s="24">
        <f t="shared" si="97"/>
        <v>0</v>
      </c>
      <c r="AF103" s="24">
        <f t="shared" si="79"/>
        <v>0</v>
      </c>
      <c r="AG103" s="24">
        <f t="shared" si="80"/>
        <v>0</v>
      </c>
      <c r="AH103" s="24">
        <f t="shared" si="92"/>
        <v>0</v>
      </c>
    </row>
    <row r="104" spans="1:34" ht="16.5" customHeight="1" x14ac:dyDescent="0.2">
      <c r="A104" s="4" t="str">
        <f t="shared" si="8"/>
        <v/>
      </c>
      <c r="B104" s="4" t="str">
        <f t="shared" si="9"/>
        <v/>
      </c>
      <c r="C104" s="22">
        <f t="shared" si="93"/>
        <v>54</v>
      </c>
      <c r="D104" s="14"/>
      <c r="E104" s="14"/>
      <c r="F104" s="14"/>
      <c r="G104" s="14"/>
      <c r="H104" s="16" t="str">
        <f t="shared" si="94"/>
        <v/>
      </c>
      <c r="I104" s="17" t="str">
        <f t="shared" si="95"/>
        <v/>
      </c>
      <c r="J104" s="17" t="str">
        <f t="shared" si="82"/>
        <v/>
      </c>
      <c r="K104" s="17" t="str">
        <f t="shared" si="83"/>
        <v/>
      </c>
      <c r="L104" s="18" t="str">
        <f t="shared" si="96"/>
        <v/>
      </c>
      <c r="M104" s="17" t="str">
        <f t="shared" si="85"/>
        <v/>
      </c>
      <c r="N104" s="4" t="str">
        <f t="shared" si="86"/>
        <v/>
      </c>
      <c r="O104" s="4" t="str">
        <f t="shared" si="72"/>
        <v/>
      </c>
      <c r="P104" s="27" t="str">
        <f t="shared" si="16"/>
        <v/>
      </c>
      <c r="Q104" s="27" t="str">
        <f t="shared" si="87"/>
        <v/>
      </c>
      <c r="R104" s="27" t="str">
        <f t="shared" si="88"/>
        <v/>
      </c>
      <c r="S104" s="28">
        <f t="shared" si="75"/>
        <v>0</v>
      </c>
      <c r="T104" s="24">
        <f t="shared" si="76"/>
        <v>0</v>
      </c>
      <c r="U104" s="24">
        <f t="shared" si="89"/>
        <v>0</v>
      </c>
      <c r="V104" s="24">
        <f t="shared" si="77"/>
        <v>0</v>
      </c>
      <c r="W104" s="24">
        <f t="shared" si="78"/>
        <v>0</v>
      </c>
      <c r="X104" s="25" t="str">
        <f t="shared" si="90"/>
        <v/>
      </c>
      <c r="Y104" s="25" t="str">
        <f t="shared" si="91"/>
        <v/>
      </c>
      <c r="AA104" s="25">
        <f t="shared" ca="1" si="26"/>
        <v>45174</v>
      </c>
      <c r="AB104" s="24">
        <f t="shared" ca="1" si="27"/>
        <v>2023</v>
      </c>
      <c r="AC104" s="24">
        <f t="shared" si="28"/>
        <v>0</v>
      </c>
      <c r="AE104" s="24">
        <f t="shared" si="97"/>
        <v>0</v>
      </c>
      <c r="AF104" s="24">
        <f t="shared" si="79"/>
        <v>0</v>
      </c>
      <c r="AG104" s="24">
        <f t="shared" si="80"/>
        <v>0</v>
      </c>
      <c r="AH104" s="24">
        <f t="shared" si="92"/>
        <v>0</v>
      </c>
    </row>
    <row r="105" spans="1:34" ht="16.5" customHeight="1" x14ac:dyDescent="0.2">
      <c r="A105" s="4" t="str">
        <f t="shared" ref="A105:A168" si="98">IF(D105="","",$F$8)</f>
        <v/>
      </c>
      <c r="B105" s="4" t="str">
        <f t="shared" ref="B105:B168" si="99">IF(D105="","",$F$10)</f>
        <v/>
      </c>
      <c r="C105" s="22">
        <f t="shared" si="93"/>
        <v>55</v>
      </c>
      <c r="D105" s="14"/>
      <c r="E105" s="14"/>
      <c r="F105" s="14"/>
      <c r="G105" s="14"/>
      <c r="H105" s="16" t="str">
        <f t="shared" si="94"/>
        <v/>
      </c>
      <c r="I105" s="17" t="str">
        <f t="shared" si="95"/>
        <v/>
      </c>
      <c r="J105" s="17" t="str">
        <f t="shared" si="82"/>
        <v/>
      </c>
      <c r="K105" s="17" t="str">
        <f t="shared" si="83"/>
        <v/>
      </c>
      <c r="L105" s="18" t="str">
        <f t="shared" si="96"/>
        <v/>
      </c>
      <c r="M105" s="17" t="str">
        <f t="shared" si="85"/>
        <v/>
      </c>
      <c r="N105" s="4" t="str">
        <f t="shared" si="86"/>
        <v/>
      </c>
      <c r="O105" s="4" t="str">
        <f t="shared" si="72"/>
        <v/>
      </c>
      <c r="P105" s="27" t="str">
        <f t="shared" ref="P105:P168" si="100">IF(D105="","","Gelieve de datum aan te passen, als deze persoon later aankomt of vroeger vertrekt")</f>
        <v/>
      </c>
      <c r="Q105" s="27" t="str">
        <f t="shared" si="87"/>
        <v/>
      </c>
      <c r="R105" s="27" t="str">
        <f t="shared" si="88"/>
        <v/>
      </c>
      <c r="S105" s="28">
        <f t="shared" si="75"/>
        <v>0</v>
      </c>
      <c r="T105" s="24">
        <f t="shared" ref="T105:T168" si="101">IF($B105="",0,RIGHT(S105,2))</f>
        <v>0</v>
      </c>
      <c r="U105" s="24">
        <f t="shared" si="89"/>
        <v>0</v>
      </c>
      <c r="V105" s="24">
        <f t="shared" ref="V105:V168" si="102">IF($B105="",0,LEFT(U105,2))</f>
        <v>0</v>
      </c>
      <c r="W105" s="24">
        <f t="shared" ref="W105:W168" si="103">IF($B105="",0,LEFT(S105,2))</f>
        <v>0</v>
      </c>
      <c r="X105" s="25" t="str">
        <f t="shared" si="90"/>
        <v/>
      </c>
      <c r="Y105" s="25" t="str">
        <f t="shared" si="91"/>
        <v/>
      </c>
      <c r="AA105" s="25">
        <f t="shared" ref="AA105:AA168" ca="1" si="104">TODAY()</f>
        <v>45174</v>
      </c>
      <c r="AB105" s="24">
        <f t="shared" ref="AB105:AB168" ca="1" si="105">YEAR(AA105)</f>
        <v>2023</v>
      </c>
      <c r="AC105" s="24">
        <f t="shared" ref="AC105:AC168" si="106">IF(G105="België Be",IF(F105="Neen",1,0),0)</f>
        <v>0</v>
      </c>
      <c r="AE105" s="24">
        <f t="shared" si="97"/>
        <v>0</v>
      </c>
      <c r="AF105" s="24">
        <f t="shared" si="79"/>
        <v>0</v>
      </c>
      <c r="AG105" s="24">
        <f t="shared" si="80"/>
        <v>0</v>
      </c>
      <c r="AH105" s="24">
        <f t="shared" si="92"/>
        <v>0</v>
      </c>
    </row>
    <row r="106" spans="1:34" ht="16.5" customHeight="1" x14ac:dyDescent="0.2">
      <c r="A106" s="4" t="str">
        <f t="shared" si="98"/>
        <v/>
      </c>
      <c r="B106" s="4" t="str">
        <f t="shared" si="99"/>
        <v/>
      </c>
      <c r="C106" s="22">
        <f t="shared" si="93"/>
        <v>56</v>
      </c>
      <c r="D106" s="14"/>
      <c r="E106" s="14"/>
      <c r="F106" s="14"/>
      <c r="G106" s="14"/>
      <c r="H106" s="16" t="str">
        <f t="shared" si="94"/>
        <v/>
      </c>
      <c r="I106" s="17" t="str">
        <f t="shared" si="95"/>
        <v/>
      </c>
      <c r="J106" s="17" t="str">
        <f t="shared" si="82"/>
        <v/>
      </c>
      <c r="K106" s="17" t="str">
        <f t="shared" si="83"/>
        <v/>
      </c>
      <c r="L106" s="18" t="str">
        <f t="shared" si="96"/>
        <v/>
      </c>
      <c r="M106" s="17" t="str">
        <f t="shared" si="85"/>
        <v/>
      </c>
      <c r="N106" s="4" t="str">
        <f t="shared" si="86"/>
        <v/>
      </c>
      <c r="O106" s="4" t="str">
        <f t="shared" si="72"/>
        <v/>
      </c>
      <c r="P106" s="27" t="str">
        <f t="shared" si="100"/>
        <v/>
      </c>
      <c r="Q106" s="27" t="str">
        <f t="shared" si="87"/>
        <v/>
      </c>
      <c r="R106" s="27" t="str">
        <f t="shared" si="88"/>
        <v/>
      </c>
      <c r="S106" s="28">
        <f t="shared" si="75"/>
        <v>0</v>
      </c>
      <c r="T106" s="24">
        <f t="shared" si="101"/>
        <v>0</v>
      </c>
      <c r="U106" s="24">
        <f t="shared" si="89"/>
        <v>0</v>
      </c>
      <c r="V106" s="24">
        <f t="shared" si="102"/>
        <v>0</v>
      </c>
      <c r="W106" s="24">
        <f t="shared" si="103"/>
        <v>0</v>
      </c>
      <c r="X106" s="25" t="str">
        <f t="shared" si="90"/>
        <v/>
      </c>
      <c r="Y106" s="25" t="str">
        <f t="shared" si="91"/>
        <v/>
      </c>
      <c r="AA106" s="25">
        <f t="shared" ca="1" si="104"/>
        <v>45174</v>
      </c>
      <c r="AB106" s="24">
        <f t="shared" ca="1" si="105"/>
        <v>2023</v>
      </c>
      <c r="AC106" s="24">
        <f t="shared" si="106"/>
        <v>0</v>
      </c>
      <c r="AE106" s="24">
        <f t="shared" si="97"/>
        <v>0</v>
      </c>
      <c r="AF106" s="24">
        <f t="shared" si="79"/>
        <v>0</v>
      </c>
      <c r="AG106" s="24">
        <f t="shared" si="80"/>
        <v>0</v>
      </c>
      <c r="AH106" s="24">
        <f t="shared" si="92"/>
        <v>0</v>
      </c>
    </row>
    <row r="107" spans="1:34" ht="16.5" customHeight="1" x14ac:dyDescent="0.2">
      <c r="A107" s="4" t="str">
        <f t="shared" si="98"/>
        <v/>
      </c>
      <c r="B107" s="4" t="str">
        <f t="shared" si="99"/>
        <v/>
      </c>
      <c r="C107" s="22">
        <f t="shared" si="93"/>
        <v>57</v>
      </c>
      <c r="D107" s="14"/>
      <c r="E107" s="14"/>
      <c r="F107" s="14"/>
      <c r="G107" s="14"/>
      <c r="H107" s="16" t="str">
        <f t="shared" si="94"/>
        <v/>
      </c>
      <c r="I107" s="17" t="str">
        <f t="shared" si="95"/>
        <v/>
      </c>
      <c r="J107" s="17" t="str">
        <f t="shared" si="82"/>
        <v/>
      </c>
      <c r="K107" s="17" t="str">
        <f t="shared" si="83"/>
        <v/>
      </c>
      <c r="L107" s="18" t="str">
        <f t="shared" si="96"/>
        <v/>
      </c>
      <c r="M107" s="17" t="str">
        <f t="shared" si="85"/>
        <v/>
      </c>
      <c r="N107" s="4" t="str">
        <f t="shared" si="86"/>
        <v/>
      </c>
      <c r="O107" s="4" t="str">
        <f t="shared" si="72"/>
        <v/>
      </c>
      <c r="P107" s="27" t="str">
        <f t="shared" si="100"/>
        <v/>
      </c>
      <c r="Q107" s="27" t="str">
        <f t="shared" si="87"/>
        <v/>
      </c>
      <c r="R107" s="27" t="str">
        <f t="shared" si="88"/>
        <v/>
      </c>
      <c r="S107" s="28">
        <f t="shared" si="75"/>
        <v>0</v>
      </c>
      <c r="T107" s="24">
        <f t="shared" si="101"/>
        <v>0</v>
      </c>
      <c r="U107" s="24">
        <f t="shared" si="89"/>
        <v>0</v>
      </c>
      <c r="V107" s="24">
        <f t="shared" si="102"/>
        <v>0</v>
      </c>
      <c r="W107" s="24">
        <f t="shared" si="103"/>
        <v>0</v>
      </c>
      <c r="X107" s="25" t="str">
        <f t="shared" si="90"/>
        <v/>
      </c>
      <c r="Y107" s="25" t="str">
        <f t="shared" si="91"/>
        <v/>
      </c>
      <c r="AA107" s="25">
        <f t="shared" ca="1" si="104"/>
        <v>45174</v>
      </c>
      <c r="AB107" s="24">
        <f t="shared" ca="1" si="105"/>
        <v>2023</v>
      </c>
      <c r="AC107" s="24">
        <f t="shared" si="106"/>
        <v>0</v>
      </c>
      <c r="AE107" s="24">
        <f t="shared" si="97"/>
        <v>0</v>
      </c>
      <c r="AF107" s="24">
        <f t="shared" si="79"/>
        <v>0</v>
      </c>
      <c r="AG107" s="24">
        <f t="shared" si="80"/>
        <v>0</v>
      </c>
      <c r="AH107" s="24">
        <f t="shared" si="92"/>
        <v>0</v>
      </c>
    </row>
    <row r="108" spans="1:34" ht="16.5" customHeight="1" x14ac:dyDescent="0.2">
      <c r="A108" s="4" t="str">
        <f t="shared" si="98"/>
        <v/>
      </c>
      <c r="B108" s="4" t="str">
        <f t="shared" si="99"/>
        <v/>
      </c>
      <c r="C108" s="22">
        <f t="shared" si="93"/>
        <v>58</v>
      </c>
      <c r="D108" s="14"/>
      <c r="E108" s="14"/>
      <c r="F108" s="14"/>
      <c r="G108" s="14"/>
      <c r="H108" s="16" t="str">
        <f t="shared" si="94"/>
        <v/>
      </c>
      <c r="I108" s="17" t="str">
        <f t="shared" si="95"/>
        <v/>
      </c>
      <c r="J108" s="17" t="str">
        <f t="shared" si="82"/>
        <v/>
      </c>
      <c r="K108" s="17" t="str">
        <f t="shared" si="83"/>
        <v/>
      </c>
      <c r="L108" s="18" t="str">
        <f t="shared" si="96"/>
        <v/>
      </c>
      <c r="M108" s="17" t="str">
        <f t="shared" si="85"/>
        <v/>
      </c>
      <c r="N108" s="4" t="str">
        <f t="shared" si="86"/>
        <v/>
      </c>
      <c r="O108" s="4" t="str">
        <f t="shared" si="72"/>
        <v/>
      </c>
      <c r="P108" s="27" t="str">
        <f t="shared" si="100"/>
        <v/>
      </c>
      <c r="Q108" s="27" t="str">
        <f t="shared" si="87"/>
        <v/>
      </c>
      <c r="R108" s="27" t="str">
        <f t="shared" si="88"/>
        <v/>
      </c>
      <c r="S108" s="28">
        <f t="shared" si="75"/>
        <v>0</v>
      </c>
      <c r="T108" s="24">
        <f t="shared" si="101"/>
        <v>0</v>
      </c>
      <c r="U108" s="24">
        <f t="shared" si="89"/>
        <v>0</v>
      </c>
      <c r="V108" s="24">
        <f t="shared" si="102"/>
        <v>0</v>
      </c>
      <c r="W108" s="24">
        <f t="shared" si="103"/>
        <v>0</v>
      </c>
      <c r="X108" s="25" t="str">
        <f t="shared" si="90"/>
        <v/>
      </c>
      <c r="Y108" s="25" t="str">
        <f t="shared" si="91"/>
        <v/>
      </c>
      <c r="AA108" s="25">
        <f t="shared" ca="1" si="104"/>
        <v>45174</v>
      </c>
      <c r="AB108" s="24">
        <f t="shared" ca="1" si="105"/>
        <v>2023</v>
      </c>
      <c r="AC108" s="24">
        <f t="shared" si="106"/>
        <v>0</v>
      </c>
      <c r="AE108" s="24">
        <f t="shared" si="97"/>
        <v>0</v>
      </c>
      <c r="AF108" s="24">
        <f t="shared" si="79"/>
        <v>0</v>
      </c>
      <c r="AG108" s="24">
        <f t="shared" si="80"/>
        <v>0</v>
      </c>
      <c r="AH108" s="24">
        <f t="shared" si="92"/>
        <v>0</v>
      </c>
    </row>
    <row r="109" spans="1:34" ht="16.5" customHeight="1" x14ac:dyDescent="0.2">
      <c r="A109" s="4" t="str">
        <f t="shared" si="98"/>
        <v/>
      </c>
      <c r="B109" s="4" t="str">
        <f t="shared" si="99"/>
        <v/>
      </c>
      <c r="C109" s="22">
        <f t="shared" si="93"/>
        <v>59</v>
      </c>
      <c r="D109" s="14"/>
      <c r="E109" s="14"/>
      <c r="F109" s="14"/>
      <c r="G109" s="14"/>
      <c r="H109" s="16" t="str">
        <f t="shared" si="94"/>
        <v/>
      </c>
      <c r="I109" s="17" t="str">
        <f t="shared" si="95"/>
        <v/>
      </c>
      <c r="J109" s="17" t="str">
        <f t="shared" si="82"/>
        <v/>
      </c>
      <c r="K109" s="17" t="str">
        <f t="shared" si="83"/>
        <v/>
      </c>
      <c r="L109" s="18" t="str">
        <f t="shared" si="96"/>
        <v/>
      </c>
      <c r="M109" s="17" t="str">
        <f t="shared" si="85"/>
        <v/>
      </c>
      <c r="N109" s="4" t="str">
        <f t="shared" si="86"/>
        <v/>
      </c>
      <c r="O109" s="4" t="str">
        <f t="shared" si="72"/>
        <v/>
      </c>
      <c r="P109" s="27" t="str">
        <f t="shared" si="100"/>
        <v/>
      </c>
      <c r="Q109" s="27" t="str">
        <f t="shared" si="87"/>
        <v/>
      </c>
      <c r="R109" s="27" t="str">
        <f t="shared" si="88"/>
        <v/>
      </c>
      <c r="S109" s="28">
        <f t="shared" si="75"/>
        <v>0</v>
      </c>
      <c r="T109" s="24">
        <f t="shared" si="101"/>
        <v>0</v>
      </c>
      <c r="U109" s="24">
        <f t="shared" si="89"/>
        <v>0</v>
      </c>
      <c r="V109" s="24">
        <f t="shared" si="102"/>
        <v>0</v>
      </c>
      <c r="W109" s="24">
        <f t="shared" si="103"/>
        <v>0</v>
      </c>
      <c r="X109" s="25" t="str">
        <f t="shared" si="90"/>
        <v/>
      </c>
      <c r="Y109" s="25" t="str">
        <f t="shared" si="91"/>
        <v/>
      </c>
      <c r="AA109" s="25">
        <f t="shared" ca="1" si="104"/>
        <v>45174</v>
      </c>
      <c r="AB109" s="24">
        <f t="shared" ca="1" si="105"/>
        <v>2023</v>
      </c>
      <c r="AC109" s="24">
        <f t="shared" si="106"/>
        <v>0</v>
      </c>
      <c r="AE109" s="24">
        <f t="shared" si="97"/>
        <v>0</v>
      </c>
      <c r="AF109" s="24">
        <f t="shared" si="79"/>
        <v>0</v>
      </c>
      <c r="AG109" s="24">
        <f t="shared" si="80"/>
        <v>0</v>
      </c>
      <c r="AH109" s="24">
        <f t="shared" si="92"/>
        <v>0</v>
      </c>
    </row>
    <row r="110" spans="1:34" ht="16.5" customHeight="1" x14ac:dyDescent="0.2">
      <c r="A110" s="4" t="str">
        <f t="shared" si="98"/>
        <v/>
      </c>
      <c r="B110" s="4" t="str">
        <f t="shared" si="99"/>
        <v/>
      </c>
      <c r="C110" s="22">
        <f t="shared" si="93"/>
        <v>60</v>
      </c>
      <c r="D110" s="14"/>
      <c r="E110" s="14"/>
      <c r="F110" s="14"/>
      <c r="G110" s="14"/>
      <c r="H110" s="16" t="str">
        <f t="shared" si="94"/>
        <v/>
      </c>
      <c r="I110" s="17" t="str">
        <f t="shared" si="95"/>
        <v/>
      </c>
      <c r="J110" s="17" t="str">
        <f t="shared" si="82"/>
        <v/>
      </c>
      <c r="K110" s="17" t="str">
        <f t="shared" si="83"/>
        <v/>
      </c>
      <c r="L110" s="18" t="str">
        <f t="shared" si="96"/>
        <v/>
      </c>
      <c r="M110" s="17" t="str">
        <f t="shared" si="85"/>
        <v/>
      </c>
      <c r="N110" s="4" t="str">
        <f t="shared" si="86"/>
        <v/>
      </c>
      <c r="O110" s="4" t="str">
        <f t="shared" si="72"/>
        <v/>
      </c>
      <c r="P110" s="27" t="str">
        <f t="shared" si="100"/>
        <v/>
      </c>
      <c r="Q110" s="27" t="str">
        <f t="shared" si="87"/>
        <v/>
      </c>
      <c r="R110" s="27" t="str">
        <f t="shared" si="88"/>
        <v/>
      </c>
      <c r="S110" s="28">
        <f t="shared" si="75"/>
        <v>0</v>
      </c>
      <c r="T110" s="24">
        <f t="shared" si="101"/>
        <v>0</v>
      </c>
      <c r="U110" s="24">
        <f t="shared" si="89"/>
        <v>0</v>
      </c>
      <c r="V110" s="24">
        <f t="shared" si="102"/>
        <v>0</v>
      </c>
      <c r="W110" s="24">
        <f t="shared" si="103"/>
        <v>0</v>
      </c>
      <c r="X110" s="25" t="str">
        <f t="shared" si="90"/>
        <v/>
      </c>
      <c r="Y110" s="25" t="str">
        <f t="shared" si="91"/>
        <v/>
      </c>
      <c r="AA110" s="25">
        <f t="shared" ca="1" si="104"/>
        <v>45174</v>
      </c>
      <c r="AB110" s="24">
        <f t="shared" ca="1" si="105"/>
        <v>2023</v>
      </c>
      <c r="AC110" s="24">
        <f t="shared" si="106"/>
        <v>0</v>
      </c>
      <c r="AE110" s="24">
        <f t="shared" si="97"/>
        <v>0</v>
      </c>
      <c r="AF110" s="24">
        <f t="shared" si="79"/>
        <v>0</v>
      </c>
      <c r="AG110" s="24">
        <f t="shared" si="80"/>
        <v>0</v>
      </c>
      <c r="AH110" s="24">
        <f t="shared" si="92"/>
        <v>0</v>
      </c>
    </row>
    <row r="111" spans="1:34" ht="16.5" customHeight="1" x14ac:dyDescent="0.2">
      <c r="A111" s="4" t="str">
        <f t="shared" si="98"/>
        <v/>
      </c>
      <c r="B111" s="4" t="str">
        <f t="shared" si="99"/>
        <v/>
      </c>
      <c r="C111" s="22">
        <f t="shared" si="93"/>
        <v>61</v>
      </c>
      <c r="D111" s="14"/>
      <c r="E111" s="14"/>
      <c r="F111" s="14"/>
      <c r="G111" s="14"/>
      <c r="H111" s="16" t="str">
        <f t="shared" si="94"/>
        <v/>
      </c>
      <c r="I111" s="17" t="str">
        <f t="shared" si="95"/>
        <v/>
      </c>
      <c r="J111" s="17" t="str">
        <f t="shared" si="82"/>
        <v/>
      </c>
      <c r="K111" s="17" t="str">
        <f t="shared" si="83"/>
        <v/>
      </c>
      <c r="L111" s="18" t="str">
        <f t="shared" si="96"/>
        <v/>
      </c>
      <c r="M111" s="17" t="str">
        <f t="shared" si="85"/>
        <v/>
      </c>
      <c r="N111" s="4" t="str">
        <f t="shared" si="86"/>
        <v/>
      </c>
      <c r="O111" s="4" t="str">
        <f t="shared" si="72"/>
        <v/>
      </c>
      <c r="P111" s="27" t="str">
        <f t="shared" si="100"/>
        <v/>
      </c>
      <c r="Q111" s="27" t="str">
        <f t="shared" si="87"/>
        <v/>
      </c>
      <c r="R111" s="27" t="str">
        <f t="shared" si="88"/>
        <v/>
      </c>
      <c r="S111" s="28">
        <f t="shared" si="75"/>
        <v>0</v>
      </c>
      <c r="T111" s="24">
        <f t="shared" si="101"/>
        <v>0</v>
      </c>
      <c r="U111" s="24">
        <f t="shared" si="89"/>
        <v>0</v>
      </c>
      <c r="V111" s="24">
        <f t="shared" si="102"/>
        <v>0</v>
      </c>
      <c r="W111" s="24">
        <f t="shared" si="103"/>
        <v>0</v>
      </c>
      <c r="X111" s="25" t="str">
        <f t="shared" si="90"/>
        <v/>
      </c>
      <c r="Y111" s="25" t="str">
        <f t="shared" si="91"/>
        <v/>
      </c>
      <c r="AA111" s="25">
        <f t="shared" ca="1" si="104"/>
        <v>45174</v>
      </c>
      <c r="AB111" s="24">
        <f t="shared" ca="1" si="105"/>
        <v>2023</v>
      </c>
      <c r="AC111" s="24">
        <f t="shared" si="106"/>
        <v>0</v>
      </c>
      <c r="AE111" s="24">
        <f t="shared" si="97"/>
        <v>0</v>
      </c>
      <c r="AF111" s="24">
        <f t="shared" si="79"/>
        <v>0</v>
      </c>
      <c r="AG111" s="24">
        <f t="shared" si="80"/>
        <v>0</v>
      </c>
      <c r="AH111" s="24">
        <f t="shared" si="92"/>
        <v>0</v>
      </c>
    </row>
    <row r="112" spans="1:34" ht="16.5" customHeight="1" x14ac:dyDescent="0.2">
      <c r="A112" s="4" t="str">
        <f t="shared" si="98"/>
        <v/>
      </c>
      <c r="B112" s="4" t="str">
        <f t="shared" si="99"/>
        <v/>
      </c>
      <c r="C112" s="22">
        <f t="shared" si="93"/>
        <v>62</v>
      </c>
      <c r="D112" s="14"/>
      <c r="E112" s="14"/>
      <c r="F112" s="14"/>
      <c r="G112" s="14"/>
      <c r="H112" s="16" t="str">
        <f t="shared" si="94"/>
        <v/>
      </c>
      <c r="I112" s="17" t="str">
        <f t="shared" si="95"/>
        <v/>
      </c>
      <c r="J112" s="17" t="str">
        <f t="shared" si="82"/>
        <v/>
      </c>
      <c r="K112" s="17" t="str">
        <f t="shared" si="83"/>
        <v/>
      </c>
      <c r="L112" s="18" t="str">
        <f t="shared" si="96"/>
        <v/>
      </c>
      <c r="M112" s="17" t="str">
        <f t="shared" si="85"/>
        <v/>
      </c>
      <c r="N112" s="4" t="str">
        <f t="shared" si="86"/>
        <v/>
      </c>
      <c r="O112" s="4" t="str">
        <f t="shared" si="72"/>
        <v/>
      </c>
      <c r="P112" s="27" t="str">
        <f t="shared" si="100"/>
        <v/>
      </c>
      <c r="Q112" s="27" t="str">
        <f t="shared" si="87"/>
        <v/>
      </c>
      <c r="R112" s="27" t="str">
        <f t="shared" si="88"/>
        <v/>
      </c>
      <c r="S112" s="28">
        <f t="shared" si="75"/>
        <v>0</v>
      </c>
      <c r="T112" s="24">
        <f t="shared" si="101"/>
        <v>0</v>
      </c>
      <c r="U112" s="24">
        <f t="shared" si="89"/>
        <v>0</v>
      </c>
      <c r="V112" s="24">
        <f t="shared" si="102"/>
        <v>0</v>
      </c>
      <c r="W112" s="24">
        <f t="shared" si="103"/>
        <v>0</v>
      </c>
      <c r="X112" s="25" t="str">
        <f t="shared" si="90"/>
        <v/>
      </c>
      <c r="Y112" s="25" t="str">
        <f t="shared" si="91"/>
        <v/>
      </c>
      <c r="AA112" s="25">
        <f t="shared" ca="1" si="104"/>
        <v>45174</v>
      </c>
      <c r="AB112" s="24">
        <f t="shared" ca="1" si="105"/>
        <v>2023</v>
      </c>
      <c r="AC112" s="24">
        <f t="shared" si="106"/>
        <v>0</v>
      </c>
      <c r="AE112" s="24">
        <f t="shared" si="97"/>
        <v>0</v>
      </c>
      <c r="AF112" s="24">
        <f t="shared" si="79"/>
        <v>0</v>
      </c>
      <c r="AG112" s="24">
        <f t="shared" si="80"/>
        <v>0</v>
      </c>
      <c r="AH112" s="24">
        <f t="shared" si="92"/>
        <v>0</v>
      </c>
    </row>
    <row r="113" spans="1:34" ht="16.5" customHeight="1" x14ac:dyDescent="0.2">
      <c r="A113" s="4" t="str">
        <f t="shared" si="98"/>
        <v/>
      </c>
      <c r="B113" s="4" t="str">
        <f t="shared" si="99"/>
        <v/>
      </c>
      <c r="C113" s="22">
        <f t="shared" si="93"/>
        <v>63</v>
      </c>
      <c r="D113" s="14"/>
      <c r="E113" s="14"/>
      <c r="F113" s="14"/>
      <c r="G113" s="14"/>
      <c r="H113" s="16" t="str">
        <f t="shared" si="94"/>
        <v/>
      </c>
      <c r="I113" s="17" t="str">
        <f t="shared" si="95"/>
        <v/>
      </c>
      <c r="J113" s="17" t="str">
        <f t="shared" si="82"/>
        <v/>
      </c>
      <c r="K113" s="17" t="str">
        <f t="shared" si="83"/>
        <v/>
      </c>
      <c r="L113" s="18" t="str">
        <f t="shared" si="96"/>
        <v/>
      </c>
      <c r="M113" s="17" t="str">
        <f t="shared" si="85"/>
        <v/>
      </c>
      <c r="N113" s="4" t="str">
        <f t="shared" si="86"/>
        <v/>
      </c>
      <c r="O113" s="4" t="str">
        <f t="shared" si="72"/>
        <v/>
      </c>
      <c r="P113" s="27" t="str">
        <f t="shared" si="100"/>
        <v/>
      </c>
      <c r="Q113" s="27" t="str">
        <f t="shared" si="87"/>
        <v/>
      </c>
      <c r="R113" s="27" t="str">
        <f t="shared" si="88"/>
        <v/>
      </c>
      <c r="S113" s="28">
        <f t="shared" si="75"/>
        <v>0</v>
      </c>
      <c r="T113" s="24">
        <f t="shared" si="101"/>
        <v>0</v>
      </c>
      <c r="U113" s="24">
        <f t="shared" si="89"/>
        <v>0</v>
      </c>
      <c r="V113" s="24">
        <f t="shared" si="102"/>
        <v>0</v>
      </c>
      <c r="W113" s="24">
        <f t="shared" si="103"/>
        <v>0</v>
      </c>
      <c r="X113" s="25" t="str">
        <f t="shared" si="90"/>
        <v/>
      </c>
      <c r="Y113" s="25" t="str">
        <f t="shared" si="91"/>
        <v/>
      </c>
      <c r="AA113" s="25">
        <f t="shared" ca="1" si="104"/>
        <v>45174</v>
      </c>
      <c r="AB113" s="24">
        <f t="shared" ca="1" si="105"/>
        <v>2023</v>
      </c>
      <c r="AC113" s="24">
        <f t="shared" si="106"/>
        <v>0</v>
      </c>
      <c r="AE113" s="24">
        <f t="shared" si="97"/>
        <v>0</v>
      </c>
      <c r="AF113" s="24">
        <f t="shared" si="79"/>
        <v>0</v>
      </c>
      <c r="AG113" s="24">
        <f t="shared" si="80"/>
        <v>0</v>
      </c>
      <c r="AH113" s="24">
        <f t="shared" si="92"/>
        <v>0</v>
      </c>
    </row>
    <row r="114" spans="1:34" ht="16.5" customHeight="1" x14ac:dyDescent="0.2">
      <c r="A114" s="4" t="str">
        <f t="shared" si="98"/>
        <v/>
      </c>
      <c r="B114" s="4" t="str">
        <f t="shared" si="99"/>
        <v/>
      </c>
      <c r="C114" s="22">
        <f t="shared" si="93"/>
        <v>64</v>
      </c>
      <c r="D114" s="14"/>
      <c r="E114" s="14"/>
      <c r="F114" s="14"/>
      <c r="G114" s="14"/>
      <c r="H114" s="16" t="str">
        <f t="shared" si="94"/>
        <v/>
      </c>
      <c r="I114" s="17" t="str">
        <f t="shared" si="95"/>
        <v/>
      </c>
      <c r="J114" s="17" t="str">
        <f t="shared" si="82"/>
        <v/>
      </c>
      <c r="K114" s="17" t="str">
        <f t="shared" si="83"/>
        <v/>
      </c>
      <c r="L114" s="18" t="str">
        <f t="shared" si="96"/>
        <v/>
      </c>
      <c r="M114" s="17" t="str">
        <f t="shared" si="85"/>
        <v/>
      </c>
      <c r="N114" s="4" t="str">
        <f t="shared" si="86"/>
        <v/>
      </c>
      <c r="O114" s="4" t="str">
        <f t="shared" si="72"/>
        <v/>
      </c>
      <c r="P114" s="27" t="str">
        <f t="shared" si="100"/>
        <v/>
      </c>
      <c r="Q114" s="27" t="str">
        <f t="shared" si="87"/>
        <v/>
      </c>
      <c r="R114" s="27" t="str">
        <f t="shared" si="88"/>
        <v/>
      </c>
      <c r="S114" s="28">
        <f t="shared" si="75"/>
        <v>0</v>
      </c>
      <c r="T114" s="24">
        <f t="shared" si="101"/>
        <v>0</v>
      </c>
      <c r="U114" s="24">
        <f t="shared" si="89"/>
        <v>0</v>
      </c>
      <c r="V114" s="24">
        <f t="shared" si="102"/>
        <v>0</v>
      </c>
      <c r="W114" s="24">
        <f t="shared" si="103"/>
        <v>0</v>
      </c>
      <c r="X114" s="25" t="str">
        <f t="shared" si="90"/>
        <v/>
      </c>
      <c r="Y114" s="25" t="str">
        <f t="shared" si="91"/>
        <v/>
      </c>
      <c r="AA114" s="25">
        <f t="shared" ca="1" si="104"/>
        <v>45174</v>
      </c>
      <c r="AB114" s="24">
        <f t="shared" ca="1" si="105"/>
        <v>2023</v>
      </c>
      <c r="AC114" s="24">
        <f t="shared" si="106"/>
        <v>0</v>
      </c>
      <c r="AE114" s="24">
        <f t="shared" si="97"/>
        <v>0</v>
      </c>
      <c r="AF114" s="24">
        <f t="shared" si="79"/>
        <v>0</v>
      </c>
      <c r="AG114" s="24">
        <f t="shared" si="80"/>
        <v>0</v>
      </c>
      <c r="AH114" s="24">
        <f t="shared" si="92"/>
        <v>0</v>
      </c>
    </row>
    <row r="115" spans="1:34" ht="16.5" customHeight="1" x14ac:dyDescent="0.2">
      <c r="A115" s="4" t="str">
        <f t="shared" si="98"/>
        <v/>
      </c>
      <c r="B115" s="4" t="str">
        <f t="shared" si="99"/>
        <v/>
      </c>
      <c r="C115" s="22">
        <f t="shared" si="93"/>
        <v>65</v>
      </c>
      <c r="D115" s="14"/>
      <c r="E115" s="14"/>
      <c r="F115" s="14"/>
      <c r="G115" s="14"/>
      <c r="H115" s="16" t="str">
        <f t="shared" si="94"/>
        <v/>
      </c>
      <c r="I115" s="17" t="str">
        <f t="shared" si="95"/>
        <v/>
      </c>
      <c r="J115" s="17" t="str">
        <f t="shared" si="82"/>
        <v/>
      </c>
      <c r="K115" s="17" t="str">
        <f t="shared" si="83"/>
        <v/>
      </c>
      <c r="L115" s="18" t="str">
        <f t="shared" si="96"/>
        <v/>
      </c>
      <c r="M115" s="17" t="str">
        <f t="shared" si="85"/>
        <v/>
      </c>
      <c r="N115" s="4" t="str">
        <f t="shared" si="86"/>
        <v/>
      </c>
      <c r="O115" s="4" t="str">
        <f t="shared" ref="O115:O178" si="107">IF(P115="","",$F$10)</f>
        <v/>
      </c>
      <c r="P115" s="27" t="str">
        <f t="shared" si="100"/>
        <v/>
      </c>
      <c r="Q115" s="27" t="str">
        <f t="shared" si="87"/>
        <v/>
      </c>
      <c r="R115" s="27" t="str">
        <f t="shared" si="88"/>
        <v/>
      </c>
      <c r="S115" s="28">
        <f t="shared" ref="S115:S178" si="108">IF($B115="",0,LEFT(R115,6))</f>
        <v>0</v>
      </c>
      <c r="T115" s="24">
        <f t="shared" si="101"/>
        <v>0</v>
      </c>
      <c r="U115" s="24">
        <f t="shared" si="89"/>
        <v>0</v>
      </c>
      <c r="V115" s="24">
        <f t="shared" si="102"/>
        <v>0</v>
      </c>
      <c r="W115" s="24">
        <f t="shared" si="103"/>
        <v>0</v>
      </c>
      <c r="X115" s="25" t="str">
        <f t="shared" si="90"/>
        <v/>
      </c>
      <c r="Y115" s="25" t="str">
        <f t="shared" si="91"/>
        <v/>
      </c>
      <c r="AA115" s="25">
        <f t="shared" ca="1" si="104"/>
        <v>45174</v>
      </c>
      <c r="AB115" s="24">
        <f t="shared" ca="1" si="105"/>
        <v>2023</v>
      </c>
      <c r="AC115" s="24">
        <f t="shared" si="106"/>
        <v>0</v>
      </c>
      <c r="AE115" s="24">
        <f t="shared" si="97"/>
        <v>0</v>
      </c>
      <c r="AF115" s="24">
        <f t="shared" ref="AF115:AF178" si="109">IF($B115="",0,IF($F115="JA",1,IF(VALUE(YEAR($Y115))&lt;$AF$1,0,1)))</f>
        <v>0</v>
      </c>
      <c r="AG115" s="24">
        <f t="shared" ref="AG115:AG178" si="110">IF($B115="",0,IF($F115="Ja",0,IF(VALUE(YEAR($Y115))&gt;=$AF$1,0,1)))</f>
        <v>0</v>
      </c>
      <c r="AH115" s="24">
        <f t="shared" si="92"/>
        <v>0</v>
      </c>
    </row>
    <row r="116" spans="1:34" ht="16.5" customHeight="1" x14ac:dyDescent="0.2">
      <c r="A116" s="4" t="str">
        <f t="shared" si="98"/>
        <v/>
      </c>
      <c r="B116" s="4" t="str">
        <f t="shared" si="99"/>
        <v/>
      </c>
      <c r="C116" s="22">
        <f t="shared" si="93"/>
        <v>66</v>
      </c>
      <c r="D116" s="14"/>
      <c r="E116" s="14"/>
      <c r="F116" s="14"/>
      <c r="G116" s="14"/>
      <c r="H116" s="16" t="str">
        <f t="shared" ref="H116:H179" si="111">IF(B116="","",IF($F116="Ja","N.V.T.",IF($G116="België BE","Invullen","N.V.T.")))</f>
        <v/>
      </c>
      <c r="I116" s="17" t="str">
        <f t="shared" ref="I116:I179" si="112">IF(F116="","",IF($F116="Ja","N.V.T.",IF($G116="België BE","N.V.T.","Invullen")))</f>
        <v/>
      </c>
      <c r="J116" s="17" t="str">
        <f t="shared" ref="J116:J179" si="113">IF(B116="","",IF($F116="Ja","N.V.T.",IF($G116="België BE","N.V.T.","Invullen")))</f>
        <v/>
      </c>
      <c r="K116" s="17" t="str">
        <f t="shared" ref="K116:K179" si="114">IF(B116="","",IF($F116="Ja","N.V.T.",IF($G116="België BE","N.V.T.","Invullen")))</f>
        <v/>
      </c>
      <c r="L116" s="18" t="str">
        <f t="shared" ref="L116:L179" si="115">IF(F116="","",IF($F116="Ja","N.V.T.",IF($G116="België BE","N.V.T.","Invullen")))</f>
        <v/>
      </c>
      <c r="M116" s="17" t="str">
        <f t="shared" ref="M116:M117" si="116">IF(F116="","",IF($F116="Ja","N.V.T.",IF($G116="België BE","N.V.T.","Invullen")))</f>
        <v/>
      </c>
      <c r="N116" s="4" t="str">
        <f t="shared" ref="N116:N179" si="117">IF(P116="","",$F$8)</f>
        <v/>
      </c>
      <c r="O116" s="4" t="str">
        <f t="shared" si="107"/>
        <v/>
      </c>
      <c r="P116" s="27" t="str">
        <f t="shared" si="100"/>
        <v/>
      </c>
      <c r="Q116" s="27" t="str">
        <f t="shared" ref="Q116:Q179" si="118">TEXT(H116,"0")</f>
        <v/>
      </c>
      <c r="R116" s="27" t="str">
        <f t="shared" ref="R116:R179" si="119">TEXT(H116,"00000000000")</f>
        <v/>
      </c>
      <c r="S116" s="28">
        <f t="shared" si="108"/>
        <v>0</v>
      </c>
      <c r="T116" s="24">
        <f t="shared" si="101"/>
        <v>0</v>
      </c>
      <c r="U116" s="24">
        <f t="shared" ref="U116:U179" si="120">IF($B116="",0,RIGHT(S116,4))</f>
        <v>0</v>
      </c>
      <c r="V116" s="24">
        <f t="shared" si="102"/>
        <v>0</v>
      </c>
      <c r="W116" s="24">
        <f t="shared" si="103"/>
        <v>0</v>
      </c>
      <c r="X116" s="25" t="str">
        <f t="shared" ref="X116:X179" si="121">IF($AC116=1,DATE(W116,V116,T116),L116)</f>
        <v/>
      </c>
      <c r="Y116" s="25" t="str">
        <f t="shared" ref="Y116:Y179" si="122">IF(X116="","",IF(YEAR(X116)&lt;1925,DATE(YEAR(X116)+100,MONTH(X116),DAY(X116)),X116))</f>
        <v/>
      </c>
      <c r="AA116" s="25">
        <f t="shared" ca="1" si="104"/>
        <v>45174</v>
      </c>
      <c r="AB116" s="24">
        <f t="shared" ca="1" si="105"/>
        <v>2023</v>
      </c>
      <c r="AC116" s="24">
        <f t="shared" si="106"/>
        <v>0</v>
      </c>
      <c r="AE116" s="24">
        <f t="shared" si="97"/>
        <v>0</v>
      </c>
      <c r="AF116" s="24">
        <f t="shared" si="109"/>
        <v>0</v>
      </c>
      <c r="AG116" s="24">
        <f t="shared" si="110"/>
        <v>0</v>
      </c>
      <c r="AH116" s="24">
        <f t="shared" ref="AH116:AH179" si="123">IF($B116="",0,IF($B116="",0,AG116))</f>
        <v>0</v>
      </c>
    </row>
    <row r="117" spans="1:34" ht="16.5" customHeight="1" x14ac:dyDescent="0.2">
      <c r="A117" s="4" t="str">
        <f t="shared" si="98"/>
        <v/>
      </c>
      <c r="B117" s="4" t="str">
        <f t="shared" si="99"/>
        <v/>
      </c>
      <c r="C117" s="22">
        <f t="shared" ref="C117:C180" si="124">C116+1</f>
        <v>67</v>
      </c>
      <c r="D117" s="14"/>
      <c r="E117" s="14"/>
      <c r="F117" s="14"/>
      <c r="G117" s="14"/>
      <c r="H117" s="16" t="str">
        <f t="shared" si="111"/>
        <v/>
      </c>
      <c r="I117" s="17" t="str">
        <f t="shared" si="112"/>
        <v/>
      </c>
      <c r="J117" s="17" t="str">
        <f t="shared" si="113"/>
        <v/>
      </c>
      <c r="K117" s="17" t="str">
        <f t="shared" si="114"/>
        <v/>
      </c>
      <c r="L117" s="18" t="str">
        <f t="shared" si="115"/>
        <v/>
      </c>
      <c r="M117" s="17" t="str">
        <f t="shared" si="116"/>
        <v/>
      </c>
      <c r="N117" s="4" t="str">
        <f t="shared" si="117"/>
        <v/>
      </c>
      <c r="O117" s="4" t="str">
        <f t="shared" si="107"/>
        <v/>
      </c>
      <c r="P117" s="27" t="str">
        <f t="shared" si="100"/>
        <v/>
      </c>
      <c r="Q117" s="27" t="str">
        <f t="shared" si="118"/>
        <v/>
      </c>
      <c r="R117" s="27" t="str">
        <f t="shared" si="119"/>
        <v/>
      </c>
      <c r="S117" s="28">
        <f t="shared" si="108"/>
        <v>0</v>
      </c>
      <c r="T117" s="24">
        <f t="shared" si="101"/>
        <v>0</v>
      </c>
      <c r="U117" s="24">
        <f t="shared" si="120"/>
        <v>0</v>
      </c>
      <c r="V117" s="24">
        <f t="shared" si="102"/>
        <v>0</v>
      </c>
      <c r="W117" s="24">
        <f t="shared" si="103"/>
        <v>0</v>
      </c>
      <c r="X117" s="25" t="str">
        <f t="shared" si="121"/>
        <v/>
      </c>
      <c r="Y117" s="25" t="str">
        <f t="shared" si="122"/>
        <v/>
      </c>
      <c r="AA117" s="25">
        <f t="shared" ca="1" si="104"/>
        <v>45174</v>
      </c>
      <c r="AB117" s="24">
        <f t="shared" ca="1" si="105"/>
        <v>2023</v>
      </c>
      <c r="AC117" s="24">
        <f t="shared" si="106"/>
        <v>0</v>
      </c>
      <c r="AE117" s="24">
        <f t="shared" si="97"/>
        <v>0</v>
      </c>
      <c r="AF117" s="24">
        <f t="shared" si="109"/>
        <v>0</v>
      </c>
      <c r="AG117" s="24">
        <f t="shared" si="110"/>
        <v>0</v>
      </c>
      <c r="AH117" s="24">
        <f t="shared" si="123"/>
        <v>0</v>
      </c>
    </row>
    <row r="118" spans="1:34" ht="16.5" customHeight="1" x14ac:dyDescent="0.2">
      <c r="A118" s="4" t="str">
        <f t="shared" si="98"/>
        <v/>
      </c>
      <c r="B118" s="4" t="str">
        <f t="shared" si="99"/>
        <v/>
      </c>
      <c r="C118" s="22">
        <f t="shared" si="124"/>
        <v>68</v>
      </c>
      <c r="D118" s="14"/>
      <c r="E118" s="14"/>
      <c r="F118" s="14"/>
      <c r="G118" s="14"/>
      <c r="H118" s="16" t="str">
        <f t="shared" si="111"/>
        <v/>
      </c>
      <c r="I118" s="17" t="str">
        <f t="shared" si="112"/>
        <v/>
      </c>
      <c r="J118" s="17" t="str">
        <f t="shared" si="113"/>
        <v/>
      </c>
      <c r="K118" s="17" t="str">
        <f t="shared" si="114"/>
        <v/>
      </c>
      <c r="L118" s="18" t="str">
        <f t="shared" si="115"/>
        <v/>
      </c>
      <c r="M118" s="17" t="str">
        <f t="shared" ref="M118:M179" si="125">IF(F118="","",IF($F118="Ja","N.V.T.",IF($G118="België BE","N.V.T.","Invullen")))</f>
        <v/>
      </c>
      <c r="N118" s="4" t="str">
        <f t="shared" si="117"/>
        <v/>
      </c>
      <c r="O118" s="4" t="str">
        <f t="shared" si="107"/>
        <v/>
      </c>
      <c r="P118" s="27" t="str">
        <f t="shared" si="100"/>
        <v/>
      </c>
      <c r="Q118" s="27" t="str">
        <f t="shared" si="118"/>
        <v/>
      </c>
      <c r="R118" s="27" t="str">
        <f t="shared" si="119"/>
        <v/>
      </c>
      <c r="S118" s="28">
        <f t="shared" si="108"/>
        <v>0</v>
      </c>
      <c r="T118" s="24">
        <f t="shared" si="101"/>
        <v>0</v>
      </c>
      <c r="U118" s="24">
        <f t="shared" si="120"/>
        <v>0</v>
      </c>
      <c r="V118" s="24">
        <f t="shared" si="102"/>
        <v>0</v>
      </c>
      <c r="W118" s="24">
        <f t="shared" si="103"/>
        <v>0</v>
      </c>
      <c r="X118" s="25" t="str">
        <f t="shared" si="121"/>
        <v/>
      </c>
      <c r="Y118" s="25" t="str">
        <f t="shared" si="122"/>
        <v/>
      </c>
      <c r="AA118" s="25">
        <f t="shared" ca="1" si="104"/>
        <v>45174</v>
      </c>
      <c r="AB118" s="24">
        <f t="shared" ca="1" si="105"/>
        <v>2023</v>
      </c>
      <c r="AC118" s="24">
        <f t="shared" si="106"/>
        <v>0</v>
      </c>
      <c r="AE118" s="24">
        <f t="shared" si="97"/>
        <v>0</v>
      </c>
      <c r="AF118" s="24">
        <f t="shared" si="109"/>
        <v>0</v>
      </c>
      <c r="AG118" s="24">
        <f t="shared" si="110"/>
        <v>0</v>
      </c>
      <c r="AH118" s="24">
        <f t="shared" si="123"/>
        <v>0</v>
      </c>
    </row>
    <row r="119" spans="1:34" ht="16.5" customHeight="1" x14ac:dyDescent="0.2">
      <c r="A119" s="4" t="str">
        <f t="shared" si="98"/>
        <v/>
      </c>
      <c r="B119" s="4" t="str">
        <f t="shared" si="99"/>
        <v/>
      </c>
      <c r="C119" s="22">
        <f t="shared" si="124"/>
        <v>69</v>
      </c>
      <c r="D119" s="14"/>
      <c r="E119" s="14"/>
      <c r="F119" s="14"/>
      <c r="G119" s="14"/>
      <c r="H119" s="16" t="str">
        <f t="shared" si="111"/>
        <v/>
      </c>
      <c r="I119" s="17" t="str">
        <f t="shared" si="112"/>
        <v/>
      </c>
      <c r="J119" s="17" t="str">
        <f t="shared" si="113"/>
        <v/>
      </c>
      <c r="K119" s="17" t="str">
        <f t="shared" si="114"/>
        <v/>
      </c>
      <c r="L119" s="18" t="str">
        <f t="shared" si="115"/>
        <v/>
      </c>
      <c r="M119" s="17" t="str">
        <f t="shared" si="125"/>
        <v/>
      </c>
      <c r="N119" s="4" t="str">
        <f t="shared" si="117"/>
        <v/>
      </c>
      <c r="O119" s="4" t="str">
        <f t="shared" si="107"/>
        <v/>
      </c>
      <c r="P119" s="27" t="str">
        <f t="shared" si="100"/>
        <v/>
      </c>
      <c r="Q119" s="27" t="str">
        <f t="shared" si="118"/>
        <v/>
      </c>
      <c r="R119" s="27" t="str">
        <f t="shared" si="119"/>
        <v/>
      </c>
      <c r="S119" s="28">
        <f t="shared" si="108"/>
        <v>0</v>
      </c>
      <c r="T119" s="24">
        <f t="shared" si="101"/>
        <v>0</v>
      </c>
      <c r="U119" s="24">
        <f t="shared" si="120"/>
        <v>0</v>
      </c>
      <c r="V119" s="24">
        <f t="shared" si="102"/>
        <v>0</v>
      </c>
      <c r="W119" s="24">
        <f t="shared" si="103"/>
        <v>0</v>
      </c>
      <c r="X119" s="25" t="str">
        <f t="shared" si="121"/>
        <v/>
      </c>
      <c r="Y119" s="25" t="str">
        <f t="shared" si="122"/>
        <v/>
      </c>
      <c r="AA119" s="25">
        <f t="shared" ca="1" si="104"/>
        <v>45174</v>
      </c>
      <c r="AB119" s="24">
        <f t="shared" ca="1" si="105"/>
        <v>2023</v>
      </c>
      <c r="AC119" s="24">
        <f t="shared" si="106"/>
        <v>0</v>
      </c>
      <c r="AE119" s="24">
        <f t="shared" si="97"/>
        <v>0</v>
      </c>
      <c r="AF119" s="24">
        <f t="shared" si="109"/>
        <v>0</v>
      </c>
      <c r="AG119" s="24">
        <f t="shared" si="110"/>
        <v>0</v>
      </c>
      <c r="AH119" s="24">
        <f t="shared" si="123"/>
        <v>0</v>
      </c>
    </row>
    <row r="120" spans="1:34" ht="16.5" customHeight="1" x14ac:dyDescent="0.2">
      <c r="A120" s="4" t="str">
        <f t="shared" si="98"/>
        <v/>
      </c>
      <c r="B120" s="4" t="str">
        <f t="shared" si="99"/>
        <v/>
      </c>
      <c r="C120" s="22">
        <f t="shared" si="124"/>
        <v>70</v>
      </c>
      <c r="D120" s="14"/>
      <c r="E120" s="14"/>
      <c r="F120" s="14"/>
      <c r="G120" s="14"/>
      <c r="H120" s="16" t="str">
        <f t="shared" si="111"/>
        <v/>
      </c>
      <c r="I120" s="17" t="str">
        <f t="shared" si="112"/>
        <v/>
      </c>
      <c r="J120" s="17" t="str">
        <f t="shared" si="113"/>
        <v/>
      </c>
      <c r="K120" s="17" t="str">
        <f t="shared" si="114"/>
        <v/>
      </c>
      <c r="L120" s="18" t="str">
        <f t="shared" si="115"/>
        <v/>
      </c>
      <c r="M120" s="17" t="str">
        <f t="shared" si="125"/>
        <v/>
      </c>
      <c r="N120" s="4" t="str">
        <f t="shared" si="117"/>
        <v/>
      </c>
      <c r="O120" s="4" t="str">
        <f t="shared" si="107"/>
        <v/>
      </c>
      <c r="P120" s="27" t="str">
        <f t="shared" si="100"/>
        <v/>
      </c>
      <c r="Q120" s="27" t="str">
        <f t="shared" si="118"/>
        <v/>
      </c>
      <c r="R120" s="27" t="str">
        <f t="shared" si="119"/>
        <v/>
      </c>
      <c r="S120" s="28">
        <f t="shared" si="108"/>
        <v>0</v>
      </c>
      <c r="T120" s="24">
        <f t="shared" si="101"/>
        <v>0</v>
      </c>
      <c r="U120" s="24">
        <f t="shared" si="120"/>
        <v>0</v>
      </c>
      <c r="V120" s="24">
        <f t="shared" si="102"/>
        <v>0</v>
      </c>
      <c r="W120" s="24">
        <f t="shared" si="103"/>
        <v>0</v>
      </c>
      <c r="X120" s="25" t="str">
        <f t="shared" si="121"/>
        <v/>
      </c>
      <c r="Y120" s="25" t="str">
        <f t="shared" si="122"/>
        <v/>
      </c>
      <c r="AA120" s="25">
        <f t="shared" ca="1" si="104"/>
        <v>45174</v>
      </c>
      <c r="AB120" s="24">
        <f t="shared" ca="1" si="105"/>
        <v>2023</v>
      </c>
      <c r="AC120" s="24">
        <f t="shared" si="106"/>
        <v>0</v>
      </c>
      <c r="AE120" s="24">
        <f t="shared" si="97"/>
        <v>0</v>
      </c>
      <c r="AF120" s="24">
        <f t="shared" si="109"/>
        <v>0</v>
      </c>
      <c r="AG120" s="24">
        <f t="shared" si="110"/>
        <v>0</v>
      </c>
      <c r="AH120" s="24">
        <f t="shared" si="123"/>
        <v>0</v>
      </c>
    </row>
    <row r="121" spans="1:34" ht="16.5" customHeight="1" x14ac:dyDescent="0.2">
      <c r="A121" s="4" t="str">
        <f t="shared" si="98"/>
        <v/>
      </c>
      <c r="B121" s="4" t="str">
        <f t="shared" si="99"/>
        <v/>
      </c>
      <c r="C121" s="22">
        <f t="shared" si="124"/>
        <v>71</v>
      </c>
      <c r="D121" s="14"/>
      <c r="E121" s="14"/>
      <c r="F121" s="14"/>
      <c r="G121" s="14"/>
      <c r="H121" s="16" t="str">
        <f t="shared" si="111"/>
        <v/>
      </c>
      <c r="I121" s="17" t="str">
        <f t="shared" si="112"/>
        <v/>
      </c>
      <c r="J121" s="17" t="str">
        <f t="shared" si="113"/>
        <v/>
      </c>
      <c r="K121" s="17" t="str">
        <f t="shared" si="114"/>
        <v/>
      </c>
      <c r="L121" s="18" t="str">
        <f t="shared" si="115"/>
        <v/>
      </c>
      <c r="M121" s="17" t="str">
        <f t="shared" si="125"/>
        <v/>
      </c>
      <c r="N121" s="4" t="str">
        <f t="shared" si="117"/>
        <v/>
      </c>
      <c r="O121" s="4" t="str">
        <f t="shared" si="107"/>
        <v/>
      </c>
      <c r="P121" s="27" t="str">
        <f t="shared" si="100"/>
        <v/>
      </c>
      <c r="Q121" s="27" t="str">
        <f t="shared" si="118"/>
        <v/>
      </c>
      <c r="R121" s="27" t="str">
        <f t="shared" si="119"/>
        <v/>
      </c>
      <c r="S121" s="28">
        <f t="shared" si="108"/>
        <v>0</v>
      </c>
      <c r="T121" s="24">
        <f t="shared" si="101"/>
        <v>0</v>
      </c>
      <c r="U121" s="24">
        <f t="shared" si="120"/>
        <v>0</v>
      </c>
      <c r="V121" s="24">
        <f t="shared" si="102"/>
        <v>0</v>
      </c>
      <c r="W121" s="24">
        <f t="shared" si="103"/>
        <v>0</v>
      </c>
      <c r="X121" s="25" t="str">
        <f t="shared" si="121"/>
        <v/>
      </c>
      <c r="Y121" s="25" t="str">
        <f t="shared" si="122"/>
        <v/>
      </c>
      <c r="AA121" s="25">
        <f t="shared" ca="1" si="104"/>
        <v>45174</v>
      </c>
      <c r="AB121" s="24">
        <f t="shared" ca="1" si="105"/>
        <v>2023</v>
      </c>
      <c r="AC121" s="24">
        <f t="shared" si="106"/>
        <v>0</v>
      </c>
      <c r="AE121" s="24">
        <f t="shared" si="97"/>
        <v>0</v>
      </c>
      <c r="AF121" s="24">
        <f t="shared" si="109"/>
        <v>0</v>
      </c>
      <c r="AG121" s="24">
        <f t="shared" si="110"/>
        <v>0</v>
      </c>
      <c r="AH121" s="24">
        <f t="shared" si="123"/>
        <v>0</v>
      </c>
    </row>
    <row r="122" spans="1:34" ht="16.5" customHeight="1" x14ac:dyDescent="0.2">
      <c r="A122" s="4" t="str">
        <f t="shared" si="98"/>
        <v/>
      </c>
      <c r="B122" s="4" t="str">
        <f t="shared" si="99"/>
        <v/>
      </c>
      <c r="C122" s="22">
        <f t="shared" si="124"/>
        <v>72</v>
      </c>
      <c r="D122" s="14"/>
      <c r="E122" s="14"/>
      <c r="F122" s="14"/>
      <c r="G122" s="14"/>
      <c r="H122" s="16" t="str">
        <f t="shared" si="111"/>
        <v/>
      </c>
      <c r="I122" s="17" t="str">
        <f t="shared" si="112"/>
        <v/>
      </c>
      <c r="J122" s="17" t="str">
        <f t="shared" si="113"/>
        <v/>
      </c>
      <c r="K122" s="17" t="str">
        <f t="shared" si="114"/>
        <v/>
      </c>
      <c r="L122" s="18" t="str">
        <f t="shared" si="115"/>
        <v/>
      </c>
      <c r="M122" s="17" t="str">
        <f t="shared" si="125"/>
        <v/>
      </c>
      <c r="N122" s="4" t="str">
        <f t="shared" si="117"/>
        <v/>
      </c>
      <c r="O122" s="4" t="str">
        <f t="shared" si="107"/>
        <v/>
      </c>
      <c r="P122" s="27" t="str">
        <f t="shared" si="100"/>
        <v/>
      </c>
      <c r="Q122" s="27" t="str">
        <f t="shared" si="118"/>
        <v/>
      </c>
      <c r="R122" s="27" t="str">
        <f t="shared" si="119"/>
        <v/>
      </c>
      <c r="S122" s="28">
        <f t="shared" si="108"/>
        <v>0</v>
      </c>
      <c r="T122" s="24">
        <f t="shared" si="101"/>
        <v>0</v>
      </c>
      <c r="U122" s="24">
        <f t="shared" si="120"/>
        <v>0</v>
      </c>
      <c r="V122" s="24">
        <f t="shared" si="102"/>
        <v>0</v>
      </c>
      <c r="W122" s="24">
        <f t="shared" si="103"/>
        <v>0</v>
      </c>
      <c r="X122" s="25" t="str">
        <f t="shared" si="121"/>
        <v/>
      </c>
      <c r="Y122" s="25" t="str">
        <f t="shared" si="122"/>
        <v/>
      </c>
      <c r="AA122" s="25">
        <f t="shared" ca="1" si="104"/>
        <v>45174</v>
      </c>
      <c r="AB122" s="24">
        <f t="shared" ca="1" si="105"/>
        <v>2023</v>
      </c>
      <c r="AC122" s="24">
        <f t="shared" si="106"/>
        <v>0</v>
      </c>
      <c r="AE122" s="24">
        <f t="shared" si="97"/>
        <v>0</v>
      </c>
      <c r="AF122" s="24">
        <f t="shared" si="109"/>
        <v>0</v>
      </c>
      <c r="AG122" s="24">
        <f t="shared" si="110"/>
        <v>0</v>
      </c>
      <c r="AH122" s="24">
        <f t="shared" si="123"/>
        <v>0</v>
      </c>
    </row>
    <row r="123" spans="1:34" ht="16.5" customHeight="1" x14ac:dyDescent="0.2">
      <c r="A123" s="4" t="str">
        <f t="shared" si="98"/>
        <v/>
      </c>
      <c r="B123" s="4" t="str">
        <f t="shared" si="99"/>
        <v/>
      </c>
      <c r="C123" s="22">
        <f t="shared" si="124"/>
        <v>73</v>
      </c>
      <c r="D123" s="14"/>
      <c r="E123" s="14"/>
      <c r="F123" s="14"/>
      <c r="G123" s="14"/>
      <c r="H123" s="16" t="str">
        <f t="shared" si="111"/>
        <v/>
      </c>
      <c r="I123" s="17" t="str">
        <f t="shared" si="112"/>
        <v/>
      </c>
      <c r="J123" s="17" t="str">
        <f t="shared" si="113"/>
        <v/>
      </c>
      <c r="K123" s="17" t="str">
        <f t="shared" si="114"/>
        <v/>
      </c>
      <c r="L123" s="18" t="str">
        <f t="shared" si="115"/>
        <v/>
      </c>
      <c r="M123" s="17" t="str">
        <f t="shared" si="125"/>
        <v/>
      </c>
      <c r="N123" s="4" t="str">
        <f t="shared" si="117"/>
        <v/>
      </c>
      <c r="O123" s="4" t="str">
        <f t="shared" si="107"/>
        <v/>
      </c>
      <c r="P123" s="27" t="str">
        <f t="shared" si="100"/>
        <v/>
      </c>
      <c r="Q123" s="27" t="str">
        <f t="shared" si="118"/>
        <v/>
      </c>
      <c r="R123" s="27" t="str">
        <f t="shared" si="119"/>
        <v/>
      </c>
      <c r="S123" s="28">
        <f t="shared" si="108"/>
        <v>0</v>
      </c>
      <c r="T123" s="24">
        <f t="shared" si="101"/>
        <v>0</v>
      </c>
      <c r="U123" s="24">
        <f t="shared" si="120"/>
        <v>0</v>
      </c>
      <c r="V123" s="24">
        <f t="shared" si="102"/>
        <v>0</v>
      </c>
      <c r="W123" s="24">
        <f t="shared" si="103"/>
        <v>0</v>
      </c>
      <c r="X123" s="25" t="str">
        <f t="shared" si="121"/>
        <v/>
      </c>
      <c r="Y123" s="25" t="str">
        <f t="shared" si="122"/>
        <v/>
      </c>
      <c r="AA123" s="25">
        <f t="shared" ca="1" si="104"/>
        <v>45174</v>
      </c>
      <c r="AB123" s="24">
        <f t="shared" ca="1" si="105"/>
        <v>2023</v>
      </c>
      <c r="AC123" s="24">
        <f t="shared" si="106"/>
        <v>0</v>
      </c>
      <c r="AE123" s="24">
        <f t="shared" si="97"/>
        <v>0</v>
      </c>
      <c r="AF123" s="24">
        <f t="shared" si="109"/>
        <v>0</v>
      </c>
      <c r="AG123" s="24">
        <f t="shared" si="110"/>
        <v>0</v>
      </c>
      <c r="AH123" s="24">
        <f t="shared" si="123"/>
        <v>0</v>
      </c>
    </row>
    <row r="124" spans="1:34" ht="16.5" customHeight="1" x14ac:dyDescent="0.2">
      <c r="A124" s="4" t="str">
        <f t="shared" si="98"/>
        <v/>
      </c>
      <c r="B124" s="4" t="str">
        <f t="shared" si="99"/>
        <v/>
      </c>
      <c r="C124" s="22">
        <f t="shared" si="124"/>
        <v>74</v>
      </c>
      <c r="D124" s="14"/>
      <c r="E124" s="14"/>
      <c r="F124" s="14"/>
      <c r="G124" s="14"/>
      <c r="H124" s="16" t="str">
        <f t="shared" si="111"/>
        <v/>
      </c>
      <c r="I124" s="17" t="str">
        <f t="shared" si="112"/>
        <v/>
      </c>
      <c r="J124" s="17" t="str">
        <f t="shared" si="113"/>
        <v/>
      </c>
      <c r="K124" s="17" t="str">
        <f t="shared" si="114"/>
        <v/>
      </c>
      <c r="L124" s="18" t="str">
        <f t="shared" si="115"/>
        <v/>
      </c>
      <c r="M124" s="17" t="str">
        <f t="shared" si="125"/>
        <v/>
      </c>
      <c r="N124" s="4" t="str">
        <f t="shared" si="117"/>
        <v/>
      </c>
      <c r="O124" s="4" t="str">
        <f t="shared" si="107"/>
        <v/>
      </c>
      <c r="P124" s="27" t="str">
        <f t="shared" si="100"/>
        <v/>
      </c>
      <c r="Q124" s="27" t="str">
        <f t="shared" si="118"/>
        <v/>
      </c>
      <c r="R124" s="27" t="str">
        <f t="shared" si="119"/>
        <v/>
      </c>
      <c r="S124" s="28">
        <f t="shared" si="108"/>
        <v>0</v>
      </c>
      <c r="T124" s="24">
        <f t="shared" si="101"/>
        <v>0</v>
      </c>
      <c r="U124" s="24">
        <f t="shared" si="120"/>
        <v>0</v>
      </c>
      <c r="V124" s="24">
        <f t="shared" si="102"/>
        <v>0</v>
      </c>
      <c r="W124" s="24">
        <f t="shared" si="103"/>
        <v>0</v>
      </c>
      <c r="X124" s="25" t="str">
        <f t="shared" si="121"/>
        <v/>
      </c>
      <c r="Y124" s="25" t="str">
        <f t="shared" si="122"/>
        <v/>
      </c>
      <c r="AA124" s="25">
        <f t="shared" ca="1" si="104"/>
        <v>45174</v>
      </c>
      <c r="AB124" s="24">
        <f t="shared" ca="1" si="105"/>
        <v>2023</v>
      </c>
      <c r="AC124" s="24">
        <f t="shared" si="106"/>
        <v>0</v>
      </c>
      <c r="AE124" s="24">
        <f t="shared" si="97"/>
        <v>0</v>
      </c>
      <c r="AF124" s="24">
        <f t="shared" si="109"/>
        <v>0</v>
      </c>
      <c r="AG124" s="24">
        <f t="shared" si="110"/>
        <v>0</v>
      </c>
      <c r="AH124" s="24">
        <f t="shared" si="123"/>
        <v>0</v>
      </c>
    </row>
    <row r="125" spans="1:34" ht="16.5" customHeight="1" x14ac:dyDescent="0.2">
      <c r="A125" s="4" t="str">
        <f t="shared" si="98"/>
        <v/>
      </c>
      <c r="B125" s="4" t="str">
        <f t="shared" si="99"/>
        <v/>
      </c>
      <c r="C125" s="22">
        <f t="shared" si="124"/>
        <v>75</v>
      </c>
      <c r="D125" s="14"/>
      <c r="E125" s="14"/>
      <c r="F125" s="14"/>
      <c r="G125" s="14"/>
      <c r="H125" s="16" t="str">
        <f t="shared" si="111"/>
        <v/>
      </c>
      <c r="I125" s="17" t="str">
        <f t="shared" si="112"/>
        <v/>
      </c>
      <c r="J125" s="17" t="str">
        <f t="shared" si="113"/>
        <v/>
      </c>
      <c r="K125" s="17" t="str">
        <f t="shared" si="114"/>
        <v/>
      </c>
      <c r="L125" s="18" t="str">
        <f t="shared" si="115"/>
        <v/>
      </c>
      <c r="M125" s="17" t="str">
        <f t="shared" si="125"/>
        <v/>
      </c>
      <c r="N125" s="4" t="str">
        <f t="shared" si="117"/>
        <v/>
      </c>
      <c r="O125" s="4" t="str">
        <f t="shared" si="107"/>
        <v/>
      </c>
      <c r="P125" s="27" t="str">
        <f t="shared" si="100"/>
        <v/>
      </c>
      <c r="Q125" s="27" t="str">
        <f t="shared" si="118"/>
        <v/>
      </c>
      <c r="R125" s="27" t="str">
        <f t="shared" si="119"/>
        <v/>
      </c>
      <c r="S125" s="28">
        <f t="shared" si="108"/>
        <v>0</v>
      </c>
      <c r="T125" s="24">
        <f t="shared" si="101"/>
        <v>0</v>
      </c>
      <c r="U125" s="24">
        <f t="shared" si="120"/>
        <v>0</v>
      </c>
      <c r="V125" s="24">
        <f t="shared" si="102"/>
        <v>0</v>
      </c>
      <c r="W125" s="24">
        <f t="shared" si="103"/>
        <v>0</v>
      </c>
      <c r="X125" s="25" t="str">
        <f t="shared" si="121"/>
        <v/>
      </c>
      <c r="Y125" s="25" t="str">
        <f t="shared" si="122"/>
        <v/>
      </c>
      <c r="AA125" s="25">
        <f t="shared" ca="1" si="104"/>
        <v>45174</v>
      </c>
      <c r="AB125" s="24">
        <f t="shared" ca="1" si="105"/>
        <v>2023</v>
      </c>
      <c r="AC125" s="24">
        <f t="shared" si="106"/>
        <v>0</v>
      </c>
      <c r="AE125" s="24">
        <f t="shared" si="97"/>
        <v>0</v>
      </c>
      <c r="AF125" s="24">
        <f t="shared" si="109"/>
        <v>0</v>
      </c>
      <c r="AG125" s="24">
        <f t="shared" si="110"/>
        <v>0</v>
      </c>
      <c r="AH125" s="24">
        <f t="shared" si="123"/>
        <v>0</v>
      </c>
    </row>
    <row r="126" spans="1:34" ht="16.5" customHeight="1" x14ac:dyDescent="0.2">
      <c r="A126" s="4" t="str">
        <f t="shared" si="98"/>
        <v/>
      </c>
      <c r="B126" s="4" t="str">
        <f t="shared" si="99"/>
        <v/>
      </c>
      <c r="C126" s="22">
        <f t="shared" si="124"/>
        <v>76</v>
      </c>
      <c r="D126" s="14"/>
      <c r="E126" s="14"/>
      <c r="F126" s="14"/>
      <c r="G126" s="14"/>
      <c r="H126" s="16" t="str">
        <f t="shared" si="111"/>
        <v/>
      </c>
      <c r="I126" s="17" t="str">
        <f t="shared" si="112"/>
        <v/>
      </c>
      <c r="J126" s="17" t="str">
        <f t="shared" si="113"/>
        <v/>
      </c>
      <c r="K126" s="17" t="str">
        <f t="shared" si="114"/>
        <v/>
      </c>
      <c r="L126" s="18" t="str">
        <f t="shared" si="115"/>
        <v/>
      </c>
      <c r="M126" s="17" t="str">
        <f t="shared" si="125"/>
        <v/>
      </c>
      <c r="N126" s="4" t="str">
        <f t="shared" si="117"/>
        <v/>
      </c>
      <c r="O126" s="4" t="str">
        <f t="shared" si="107"/>
        <v/>
      </c>
      <c r="P126" s="27" t="str">
        <f t="shared" si="100"/>
        <v/>
      </c>
      <c r="Q126" s="27" t="str">
        <f t="shared" si="118"/>
        <v/>
      </c>
      <c r="R126" s="27" t="str">
        <f t="shared" si="119"/>
        <v/>
      </c>
      <c r="S126" s="28">
        <f t="shared" si="108"/>
        <v>0</v>
      </c>
      <c r="T126" s="24">
        <f t="shared" si="101"/>
        <v>0</v>
      </c>
      <c r="U126" s="24">
        <f t="shared" si="120"/>
        <v>0</v>
      </c>
      <c r="V126" s="24">
        <f t="shared" si="102"/>
        <v>0</v>
      </c>
      <c r="W126" s="24">
        <f t="shared" si="103"/>
        <v>0</v>
      </c>
      <c r="X126" s="25" t="str">
        <f t="shared" si="121"/>
        <v/>
      </c>
      <c r="Y126" s="25" t="str">
        <f t="shared" si="122"/>
        <v/>
      </c>
      <c r="AA126" s="25">
        <f t="shared" ca="1" si="104"/>
        <v>45174</v>
      </c>
      <c r="AB126" s="24">
        <f t="shared" ca="1" si="105"/>
        <v>2023</v>
      </c>
      <c r="AC126" s="24">
        <f t="shared" si="106"/>
        <v>0</v>
      </c>
      <c r="AE126" s="24">
        <f t="shared" si="97"/>
        <v>0</v>
      </c>
      <c r="AF126" s="24">
        <f t="shared" si="109"/>
        <v>0</v>
      </c>
      <c r="AG126" s="24">
        <f t="shared" si="110"/>
        <v>0</v>
      </c>
      <c r="AH126" s="24">
        <f t="shared" si="123"/>
        <v>0</v>
      </c>
    </row>
    <row r="127" spans="1:34" ht="16.5" customHeight="1" x14ac:dyDescent="0.2">
      <c r="A127" s="4" t="str">
        <f t="shared" si="98"/>
        <v/>
      </c>
      <c r="B127" s="4" t="str">
        <f t="shared" si="99"/>
        <v/>
      </c>
      <c r="C127" s="22">
        <f t="shared" si="124"/>
        <v>77</v>
      </c>
      <c r="D127" s="14"/>
      <c r="E127" s="14"/>
      <c r="F127" s="14"/>
      <c r="G127" s="14"/>
      <c r="H127" s="16" t="str">
        <f t="shared" si="111"/>
        <v/>
      </c>
      <c r="I127" s="17" t="str">
        <f t="shared" si="112"/>
        <v/>
      </c>
      <c r="J127" s="17" t="str">
        <f t="shared" si="113"/>
        <v/>
      </c>
      <c r="K127" s="17" t="str">
        <f t="shared" si="114"/>
        <v/>
      </c>
      <c r="L127" s="18" t="str">
        <f t="shared" si="115"/>
        <v/>
      </c>
      <c r="M127" s="17" t="str">
        <f t="shared" si="125"/>
        <v/>
      </c>
      <c r="N127" s="4" t="str">
        <f t="shared" si="117"/>
        <v/>
      </c>
      <c r="O127" s="4" t="str">
        <f t="shared" si="107"/>
        <v/>
      </c>
      <c r="P127" s="27" t="str">
        <f t="shared" si="100"/>
        <v/>
      </c>
      <c r="Q127" s="27" t="str">
        <f t="shared" si="118"/>
        <v/>
      </c>
      <c r="R127" s="27" t="str">
        <f t="shared" si="119"/>
        <v/>
      </c>
      <c r="S127" s="28">
        <f t="shared" si="108"/>
        <v>0</v>
      </c>
      <c r="T127" s="24">
        <f t="shared" si="101"/>
        <v>0</v>
      </c>
      <c r="U127" s="24">
        <f t="shared" si="120"/>
        <v>0</v>
      </c>
      <c r="V127" s="24">
        <f t="shared" si="102"/>
        <v>0</v>
      </c>
      <c r="W127" s="24">
        <f t="shared" si="103"/>
        <v>0</v>
      </c>
      <c r="X127" s="25" t="str">
        <f t="shared" si="121"/>
        <v/>
      </c>
      <c r="Y127" s="25" t="str">
        <f t="shared" si="122"/>
        <v/>
      </c>
      <c r="AA127" s="25">
        <f t="shared" ca="1" si="104"/>
        <v>45174</v>
      </c>
      <c r="AB127" s="24">
        <f t="shared" ca="1" si="105"/>
        <v>2023</v>
      </c>
      <c r="AC127" s="24">
        <f t="shared" si="106"/>
        <v>0</v>
      </c>
      <c r="AE127" s="24">
        <f t="shared" si="97"/>
        <v>0</v>
      </c>
      <c r="AF127" s="24">
        <f t="shared" si="109"/>
        <v>0</v>
      </c>
      <c r="AG127" s="24">
        <f t="shared" si="110"/>
        <v>0</v>
      </c>
      <c r="AH127" s="24">
        <f t="shared" si="123"/>
        <v>0</v>
      </c>
    </row>
    <row r="128" spans="1:34" ht="16.5" customHeight="1" x14ac:dyDescent="0.2">
      <c r="A128" s="4" t="str">
        <f t="shared" si="98"/>
        <v/>
      </c>
      <c r="B128" s="4" t="str">
        <f t="shared" si="99"/>
        <v/>
      </c>
      <c r="C128" s="22">
        <f t="shared" si="124"/>
        <v>78</v>
      </c>
      <c r="D128" s="14"/>
      <c r="E128" s="14"/>
      <c r="F128" s="14"/>
      <c r="G128" s="14"/>
      <c r="H128" s="16" t="str">
        <f t="shared" si="111"/>
        <v/>
      </c>
      <c r="I128" s="17" t="str">
        <f t="shared" si="112"/>
        <v/>
      </c>
      <c r="J128" s="17" t="str">
        <f t="shared" si="113"/>
        <v/>
      </c>
      <c r="K128" s="17" t="str">
        <f t="shared" si="114"/>
        <v/>
      </c>
      <c r="L128" s="18" t="str">
        <f t="shared" si="115"/>
        <v/>
      </c>
      <c r="M128" s="17" t="str">
        <f t="shared" si="125"/>
        <v/>
      </c>
      <c r="N128" s="4" t="str">
        <f t="shared" si="117"/>
        <v/>
      </c>
      <c r="O128" s="4" t="str">
        <f t="shared" si="107"/>
        <v/>
      </c>
      <c r="P128" s="27" t="str">
        <f t="shared" si="100"/>
        <v/>
      </c>
      <c r="Q128" s="27" t="str">
        <f t="shared" si="118"/>
        <v/>
      </c>
      <c r="R128" s="27" t="str">
        <f t="shared" si="119"/>
        <v/>
      </c>
      <c r="S128" s="28">
        <f t="shared" si="108"/>
        <v>0</v>
      </c>
      <c r="T128" s="24">
        <f t="shared" si="101"/>
        <v>0</v>
      </c>
      <c r="U128" s="24">
        <f t="shared" si="120"/>
        <v>0</v>
      </c>
      <c r="V128" s="24">
        <f t="shared" si="102"/>
        <v>0</v>
      </c>
      <c r="W128" s="24">
        <f t="shared" si="103"/>
        <v>0</v>
      </c>
      <c r="X128" s="25" t="str">
        <f t="shared" si="121"/>
        <v/>
      </c>
      <c r="Y128" s="25" t="str">
        <f t="shared" si="122"/>
        <v/>
      </c>
      <c r="AA128" s="25">
        <f t="shared" ca="1" si="104"/>
        <v>45174</v>
      </c>
      <c r="AB128" s="24">
        <f t="shared" ca="1" si="105"/>
        <v>2023</v>
      </c>
      <c r="AC128" s="24">
        <f t="shared" si="106"/>
        <v>0</v>
      </c>
      <c r="AE128" s="24">
        <f t="shared" si="97"/>
        <v>0</v>
      </c>
      <c r="AF128" s="24">
        <f t="shared" si="109"/>
        <v>0</v>
      </c>
      <c r="AG128" s="24">
        <f t="shared" si="110"/>
        <v>0</v>
      </c>
      <c r="AH128" s="24">
        <f t="shared" si="123"/>
        <v>0</v>
      </c>
    </row>
    <row r="129" spans="1:34" ht="16.5" customHeight="1" x14ac:dyDescent="0.2">
      <c r="A129" s="4" t="str">
        <f t="shared" si="98"/>
        <v/>
      </c>
      <c r="B129" s="4" t="str">
        <f t="shared" si="99"/>
        <v/>
      </c>
      <c r="C129" s="22">
        <f t="shared" si="124"/>
        <v>79</v>
      </c>
      <c r="D129" s="14"/>
      <c r="E129" s="14"/>
      <c r="F129" s="14"/>
      <c r="G129" s="14"/>
      <c r="H129" s="16" t="str">
        <f t="shared" si="111"/>
        <v/>
      </c>
      <c r="I129" s="17" t="str">
        <f t="shared" si="112"/>
        <v/>
      </c>
      <c r="J129" s="17" t="str">
        <f t="shared" si="113"/>
        <v/>
      </c>
      <c r="K129" s="17" t="str">
        <f t="shared" si="114"/>
        <v/>
      </c>
      <c r="L129" s="18" t="str">
        <f t="shared" si="115"/>
        <v/>
      </c>
      <c r="M129" s="17" t="str">
        <f t="shared" si="125"/>
        <v/>
      </c>
      <c r="N129" s="4" t="str">
        <f t="shared" si="117"/>
        <v/>
      </c>
      <c r="O129" s="4" t="str">
        <f t="shared" si="107"/>
        <v/>
      </c>
      <c r="P129" s="27" t="str">
        <f t="shared" si="100"/>
        <v/>
      </c>
      <c r="Q129" s="27" t="str">
        <f t="shared" si="118"/>
        <v/>
      </c>
      <c r="R129" s="27" t="str">
        <f t="shared" si="119"/>
        <v/>
      </c>
      <c r="S129" s="28">
        <f t="shared" si="108"/>
        <v>0</v>
      </c>
      <c r="T129" s="24">
        <f t="shared" si="101"/>
        <v>0</v>
      </c>
      <c r="U129" s="24">
        <f t="shared" si="120"/>
        <v>0</v>
      </c>
      <c r="V129" s="24">
        <f t="shared" si="102"/>
        <v>0</v>
      </c>
      <c r="W129" s="24">
        <f t="shared" si="103"/>
        <v>0</v>
      </c>
      <c r="X129" s="25" t="str">
        <f t="shared" si="121"/>
        <v/>
      </c>
      <c r="Y129" s="25" t="str">
        <f t="shared" si="122"/>
        <v/>
      </c>
      <c r="AA129" s="25">
        <f t="shared" ca="1" si="104"/>
        <v>45174</v>
      </c>
      <c r="AB129" s="24">
        <f t="shared" ca="1" si="105"/>
        <v>2023</v>
      </c>
      <c r="AC129" s="24">
        <f t="shared" si="106"/>
        <v>0</v>
      </c>
      <c r="AE129" s="24">
        <f t="shared" si="97"/>
        <v>0</v>
      </c>
      <c r="AF129" s="24">
        <f t="shared" si="109"/>
        <v>0</v>
      </c>
      <c r="AG129" s="24">
        <f t="shared" si="110"/>
        <v>0</v>
      </c>
      <c r="AH129" s="24">
        <f t="shared" si="123"/>
        <v>0</v>
      </c>
    </row>
    <row r="130" spans="1:34" ht="16.5" customHeight="1" x14ac:dyDescent="0.2">
      <c r="A130" s="4" t="str">
        <f t="shared" si="98"/>
        <v/>
      </c>
      <c r="B130" s="4" t="str">
        <f t="shared" si="99"/>
        <v/>
      </c>
      <c r="C130" s="22">
        <f t="shared" si="124"/>
        <v>80</v>
      </c>
      <c r="D130" s="14"/>
      <c r="E130" s="14"/>
      <c r="F130" s="14"/>
      <c r="G130" s="14"/>
      <c r="H130" s="16" t="str">
        <f t="shared" si="111"/>
        <v/>
      </c>
      <c r="I130" s="17" t="str">
        <f t="shared" si="112"/>
        <v/>
      </c>
      <c r="J130" s="17" t="str">
        <f t="shared" si="113"/>
        <v/>
      </c>
      <c r="K130" s="17" t="str">
        <f t="shared" si="114"/>
        <v/>
      </c>
      <c r="L130" s="18" t="str">
        <f t="shared" si="115"/>
        <v/>
      </c>
      <c r="M130" s="17" t="str">
        <f t="shared" si="125"/>
        <v/>
      </c>
      <c r="N130" s="4" t="str">
        <f t="shared" si="117"/>
        <v/>
      </c>
      <c r="O130" s="4" t="str">
        <f t="shared" si="107"/>
        <v/>
      </c>
      <c r="P130" s="27" t="str">
        <f t="shared" si="100"/>
        <v/>
      </c>
      <c r="Q130" s="27" t="str">
        <f t="shared" si="118"/>
        <v/>
      </c>
      <c r="R130" s="27" t="str">
        <f t="shared" si="119"/>
        <v/>
      </c>
      <c r="S130" s="28">
        <f t="shared" si="108"/>
        <v>0</v>
      </c>
      <c r="T130" s="24">
        <f t="shared" si="101"/>
        <v>0</v>
      </c>
      <c r="U130" s="24">
        <f t="shared" si="120"/>
        <v>0</v>
      </c>
      <c r="V130" s="24">
        <f t="shared" si="102"/>
        <v>0</v>
      </c>
      <c r="W130" s="24">
        <f t="shared" si="103"/>
        <v>0</v>
      </c>
      <c r="X130" s="25" t="str">
        <f t="shared" si="121"/>
        <v/>
      </c>
      <c r="Y130" s="25" t="str">
        <f t="shared" si="122"/>
        <v/>
      </c>
      <c r="AA130" s="25">
        <f t="shared" ca="1" si="104"/>
        <v>45174</v>
      </c>
      <c r="AB130" s="24">
        <f t="shared" ca="1" si="105"/>
        <v>2023</v>
      </c>
      <c r="AC130" s="24">
        <f t="shared" si="106"/>
        <v>0</v>
      </c>
      <c r="AE130" s="24">
        <f t="shared" si="97"/>
        <v>0</v>
      </c>
      <c r="AF130" s="24">
        <f t="shared" si="109"/>
        <v>0</v>
      </c>
      <c r="AG130" s="24">
        <f t="shared" si="110"/>
        <v>0</v>
      </c>
      <c r="AH130" s="24">
        <f t="shared" si="123"/>
        <v>0</v>
      </c>
    </row>
    <row r="131" spans="1:34" ht="16.5" customHeight="1" x14ac:dyDescent="0.2">
      <c r="A131" s="4" t="str">
        <f t="shared" si="98"/>
        <v/>
      </c>
      <c r="B131" s="4" t="str">
        <f t="shared" si="99"/>
        <v/>
      </c>
      <c r="C131" s="22">
        <f t="shared" si="124"/>
        <v>81</v>
      </c>
      <c r="D131" s="14"/>
      <c r="E131" s="14"/>
      <c r="F131" s="14"/>
      <c r="G131" s="14"/>
      <c r="H131" s="16" t="str">
        <f t="shared" si="111"/>
        <v/>
      </c>
      <c r="I131" s="17" t="str">
        <f t="shared" si="112"/>
        <v/>
      </c>
      <c r="J131" s="17" t="str">
        <f t="shared" si="113"/>
        <v/>
      </c>
      <c r="K131" s="17" t="str">
        <f t="shared" si="114"/>
        <v/>
      </c>
      <c r="L131" s="18" t="str">
        <f t="shared" si="115"/>
        <v/>
      </c>
      <c r="M131" s="17" t="str">
        <f t="shared" si="125"/>
        <v/>
      </c>
      <c r="N131" s="4" t="str">
        <f t="shared" si="117"/>
        <v/>
      </c>
      <c r="O131" s="4" t="str">
        <f t="shared" si="107"/>
        <v/>
      </c>
      <c r="P131" s="27" t="str">
        <f t="shared" si="100"/>
        <v/>
      </c>
      <c r="Q131" s="27" t="str">
        <f t="shared" si="118"/>
        <v/>
      </c>
      <c r="R131" s="27" t="str">
        <f t="shared" si="119"/>
        <v/>
      </c>
      <c r="S131" s="28">
        <f t="shared" si="108"/>
        <v>0</v>
      </c>
      <c r="T131" s="24">
        <f t="shared" si="101"/>
        <v>0</v>
      </c>
      <c r="U131" s="24">
        <f t="shared" si="120"/>
        <v>0</v>
      </c>
      <c r="V131" s="24">
        <f t="shared" si="102"/>
        <v>0</v>
      </c>
      <c r="W131" s="24">
        <f t="shared" si="103"/>
        <v>0</v>
      </c>
      <c r="X131" s="25" t="str">
        <f t="shared" si="121"/>
        <v/>
      </c>
      <c r="Y131" s="25" t="str">
        <f t="shared" si="122"/>
        <v/>
      </c>
      <c r="AA131" s="25">
        <f t="shared" ca="1" si="104"/>
        <v>45174</v>
      </c>
      <c r="AB131" s="24">
        <f t="shared" ca="1" si="105"/>
        <v>2023</v>
      </c>
      <c r="AC131" s="24">
        <f t="shared" si="106"/>
        <v>0</v>
      </c>
      <c r="AE131" s="24">
        <f t="shared" si="97"/>
        <v>0</v>
      </c>
      <c r="AF131" s="24">
        <f t="shared" si="109"/>
        <v>0</v>
      </c>
      <c r="AG131" s="24">
        <f t="shared" si="110"/>
        <v>0</v>
      </c>
      <c r="AH131" s="24">
        <f t="shared" si="123"/>
        <v>0</v>
      </c>
    </row>
    <row r="132" spans="1:34" ht="16.5" customHeight="1" x14ac:dyDescent="0.2">
      <c r="A132" s="4" t="str">
        <f t="shared" si="98"/>
        <v/>
      </c>
      <c r="B132" s="4" t="str">
        <f t="shared" si="99"/>
        <v/>
      </c>
      <c r="C132" s="22">
        <f t="shared" si="124"/>
        <v>82</v>
      </c>
      <c r="D132" s="14"/>
      <c r="E132" s="14"/>
      <c r="F132" s="14"/>
      <c r="G132" s="14"/>
      <c r="H132" s="16" t="str">
        <f t="shared" si="111"/>
        <v/>
      </c>
      <c r="I132" s="17" t="str">
        <f t="shared" si="112"/>
        <v/>
      </c>
      <c r="J132" s="17" t="str">
        <f t="shared" si="113"/>
        <v/>
      </c>
      <c r="K132" s="17" t="str">
        <f t="shared" si="114"/>
        <v/>
      </c>
      <c r="L132" s="18" t="str">
        <f t="shared" si="115"/>
        <v/>
      </c>
      <c r="M132" s="17" t="str">
        <f t="shared" si="125"/>
        <v/>
      </c>
      <c r="N132" s="4" t="str">
        <f t="shared" si="117"/>
        <v/>
      </c>
      <c r="O132" s="4" t="str">
        <f t="shared" si="107"/>
        <v/>
      </c>
      <c r="P132" s="27" t="str">
        <f t="shared" si="100"/>
        <v/>
      </c>
      <c r="Q132" s="27" t="str">
        <f t="shared" si="118"/>
        <v/>
      </c>
      <c r="R132" s="27" t="str">
        <f t="shared" si="119"/>
        <v/>
      </c>
      <c r="S132" s="28">
        <f t="shared" si="108"/>
        <v>0</v>
      </c>
      <c r="T132" s="24">
        <f t="shared" si="101"/>
        <v>0</v>
      </c>
      <c r="U132" s="24">
        <f t="shared" si="120"/>
        <v>0</v>
      </c>
      <c r="V132" s="24">
        <f t="shared" si="102"/>
        <v>0</v>
      </c>
      <c r="W132" s="24">
        <f t="shared" si="103"/>
        <v>0</v>
      </c>
      <c r="X132" s="25" t="str">
        <f t="shared" si="121"/>
        <v/>
      </c>
      <c r="Y132" s="25" t="str">
        <f t="shared" si="122"/>
        <v/>
      </c>
      <c r="AA132" s="25">
        <f t="shared" ca="1" si="104"/>
        <v>45174</v>
      </c>
      <c r="AB132" s="24">
        <f t="shared" ca="1" si="105"/>
        <v>2023</v>
      </c>
      <c r="AC132" s="24">
        <f t="shared" si="106"/>
        <v>0</v>
      </c>
      <c r="AE132" s="24">
        <f t="shared" si="97"/>
        <v>0</v>
      </c>
      <c r="AF132" s="24">
        <f t="shared" si="109"/>
        <v>0</v>
      </c>
      <c r="AG132" s="24">
        <f t="shared" si="110"/>
        <v>0</v>
      </c>
      <c r="AH132" s="24">
        <f t="shared" si="123"/>
        <v>0</v>
      </c>
    </row>
    <row r="133" spans="1:34" ht="16.5" customHeight="1" x14ac:dyDescent="0.2">
      <c r="A133" s="4" t="str">
        <f t="shared" si="98"/>
        <v/>
      </c>
      <c r="B133" s="4" t="str">
        <f t="shared" si="99"/>
        <v/>
      </c>
      <c r="C133" s="22">
        <f t="shared" si="124"/>
        <v>83</v>
      </c>
      <c r="D133" s="14"/>
      <c r="E133" s="14"/>
      <c r="F133" s="14"/>
      <c r="G133" s="14"/>
      <c r="H133" s="16" t="str">
        <f t="shared" si="111"/>
        <v/>
      </c>
      <c r="I133" s="17" t="str">
        <f t="shared" si="112"/>
        <v/>
      </c>
      <c r="J133" s="17" t="str">
        <f t="shared" si="113"/>
        <v/>
      </c>
      <c r="K133" s="17" t="str">
        <f t="shared" si="114"/>
        <v/>
      </c>
      <c r="L133" s="18" t="str">
        <f t="shared" si="115"/>
        <v/>
      </c>
      <c r="M133" s="17" t="str">
        <f t="shared" si="125"/>
        <v/>
      </c>
      <c r="N133" s="4" t="str">
        <f t="shared" si="117"/>
        <v/>
      </c>
      <c r="O133" s="4" t="str">
        <f t="shared" si="107"/>
        <v/>
      </c>
      <c r="P133" s="27" t="str">
        <f t="shared" si="100"/>
        <v/>
      </c>
      <c r="Q133" s="27" t="str">
        <f t="shared" si="118"/>
        <v/>
      </c>
      <c r="R133" s="27" t="str">
        <f t="shared" si="119"/>
        <v/>
      </c>
      <c r="S133" s="28">
        <f t="shared" si="108"/>
        <v>0</v>
      </c>
      <c r="T133" s="24">
        <f t="shared" si="101"/>
        <v>0</v>
      </c>
      <c r="U133" s="24">
        <f t="shared" si="120"/>
        <v>0</v>
      </c>
      <c r="V133" s="24">
        <f t="shared" si="102"/>
        <v>0</v>
      </c>
      <c r="W133" s="24">
        <f t="shared" si="103"/>
        <v>0</v>
      </c>
      <c r="X133" s="25" t="str">
        <f t="shared" si="121"/>
        <v/>
      </c>
      <c r="Y133" s="25" t="str">
        <f t="shared" si="122"/>
        <v/>
      </c>
      <c r="AA133" s="25">
        <f t="shared" ca="1" si="104"/>
        <v>45174</v>
      </c>
      <c r="AB133" s="24">
        <f t="shared" ca="1" si="105"/>
        <v>2023</v>
      </c>
      <c r="AC133" s="24">
        <f t="shared" si="106"/>
        <v>0</v>
      </c>
      <c r="AE133" s="24">
        <f t="shared" si="97"/>
        <v>0</v>
      </c>
      <c r="AF133" s="24">
        <f t="shared" si="109"/>
        <v>0</v>
      </c>
      <c r="AG133" s="24">
        <f t="shared" si="110"/>
        <v>0</v>
      </c>
      <c r="AH133" s="24">
        <f t="shared" si="123"/>
        <v>0</v>
      </c>
    </row>
    <row r="134" spans="1:34" ht="16.5" customHeight="1" x14ac:dyDescent="0.2">
      <c r="A134" s="4" t="str">
        <f t="shared" si="98"/>
        <v/>
      </c>
      <c r="B134" s="4" t="str">
        <f t="shared" si="99"/>
        <v/>
      </c>
      <c r="C134" s="22">
        <f t="shared" si="124"/>
        <v>84</v>
      </c>
      <c r="D134" s="14"/>
      <c r="E134" s="14"/>
      <c r="F134" s="14"/>
      <c r="G134" s="14"/>
      <c r="H134" s="16" t="str">
        <f t="shared" si="111"/>
        <v/>
      </c>
      <c r="I134" s="17" t="str">
        <f t="shared" si="112"/>
        <v/>
      </c>
      <c r="J134" s="17" t="str">
        <f t="shared" si="113"/>
        <v/>
      </c>
      <c r="K134" s="17" t="str">
        <f t="shared" si="114"/>
        <v/>
      </c>
      <c r="L134" s="18" t="str">
        <f t="shared" si="115"/>
        <v/>
      </c>
      <c r="M134" s="17" t="str">
        <f t="shared" si="125"/>
        <v/>
      </c>
      <c r="N134" s="4" t="str">
        <f t="shared" si="117"/>
        <v/>
      </c>
      <c r="O134" s="4" t="str">
        <f t="shared" si="107"/>
        <v/>
      </c>
      <c r="P134" s="27" t="str">
        <f t="shared" si="100"/>
        <v/>
      </c>
      <c r="Q134" s="27" t="str">
        <f t="shared" si="118"/>
        <v/>
      </c>
      <c r="R134" s="27" t="str">
        <f t="shared" si="119"/>
        <v/>
      </c>
      <c r="S134" s="28">
        <f t="shared" si="108"/>
        <v>0</v>
      </c>
      <c r="T134" s="24">
        <f t="shared" si="101"/>
        <v>0</v>
      </c>
      <c r="U134" s="24">
        <f t="shared" si="120"/>
        <v>0</v>
      </c>
      <c r="V134" s="24">
        <f t="shared" si="102"/>
        <v>0</v>
      </c>
      <c r="W134" s="24">
        <f t="shared" si="103"/>
        <v>0</v>
      </c>
      <c r="X134" s="25" t="str">
        <f t="shared" si="121"/>
        <v/>
      </c>
      <c r="Y134" s="25" t="str">
        <f t="shared" si="122"/>
        <v/>
      </c>
      <c r="AA134" s="25">
        <f t="shared" ca="1" si="104"/>
        <v>45174</v>
      </c>
      <c r="AB134" s="24">
        <f t="shared" ca="1" si="105"/>
        <v>2023</v>
      </c>
      <c r="AC134" s="24">
        <f t="shared" si="106"/>
        <v>0</v>
      </c>
      <c r="AE134" s="24">
        <f t="shared" si="97"/>
        <v>0</v>
      </c>
      <c r="AF134" s="24">
        <f t="shared" si="109"/>
        <v>0</v>
      </c>
      <c r="AG134" s="24">
        <f t="shared" si="110"/>
        <v>0</v>
      </c>
      <c r="AH134" s="24">
        <f t="shared" si="123"/>
        <v>0</v>
      </c>
    </row>
    <row r="135" spans="1:34" ht="16.5" customHeight="1" x14ac:dyDescent="0.2">
      <c r="A135" s="4" t="str">
        <f t="shared" si="98"/>
        <v/>
      </c>
      <c r="B135" s="4" t="str">
        <f t="shared" si="99"/>
        <v/>
      </c>
      <c r="C135" s="22">
        <f t="shared" si="124"/>
        <v>85</v>
      </c>
      <c r="D135" s="14"/>
      <c r="E135" s="14"/>
      <c r="F135" s="14"/>
      <c r="G135" s="14"/>
      <c r="H135" s="16" t="str">
        <f t="shared" si="111"/>
        <v/>
      </c>
      <c r="I135" s="17" t="str">
        <f t="shared" si="112"/>
        <v/>
      </c>
      <c r="J135" s="17" t="str">
        <f t="shared" si="113"/>
        <v/>
      </c>
      <c r="K135" s="17" t="str">
        <f t="shared" si="114"/>
        <v/>
      </c>
      <c r="L135" s="18" t="str">
        <f t="shared" si="115"/>
        <v/>
      </c>
      <c r="M135" s="17" t="str">
        <f t="shared" si="125"/>
        <v/>
      </c>
      <c r="N135" s="4" t="str">
        <f t="shared" si="117"/>
        <v/>
      </c>
      <c r="O135" s="4" t="str">
        <f t="shared" si="107"/>
        <v/>
      </c>
      <c r="P135" s="27" t="str">
        <f t="shared" si="100"/>
        <v/>
      </c>
      <c r="Q135" s="27" t="str">
        <f t="shared" si="118"/>
        <v/>
      </c>
      <c r="R135" s="27" t="str">
        <f t="shared" si="119"/>
        <v/>
      </c>
      <c r="S135" s="28">
        <f t="shared" si="108"/>
        <v>0</v>
      </c>
      <c r="T135" s="24">
        <f t="shared" si="101"/>
        <v>0</v>
      </c>
      <c r="U135" s="24">
        <f t="shared" si="120"/>
        <v>0</v>
      </c>
      <c r="V135" s="24">
        <f t="shared" si="102"/>
        <v>0</v>
      </c>
      <c r="W135" s="24">
        <f t="shared" si="103"/>
        <v>0</v>
      </c>
      <c r="X135" s="25" t="str">
        <f t="shared" si="121"/>
        <v/>
      </c>
      <c r="Y135" s="25" t="str">
        <f t="shared" si="122"/>
        <v/>
      </c>
      <c r="AA135" s="25">
        <f t="shared" ca="1" si="104"/>
        <v>45174</v>
      </c>
      <c r="AB135" s="24">
        <f t="shared" ca="1" si="105"/>
        <v>2023</v>
      </c>
      <c r="AC135" s="24">
        <f t="shared" si="106"/>
        <v>0</v>
      </c>
      <c r="AE135" s="24">
        <f t="shared" si="97"/>
        <v>0</v>
      </c>
      <c r="AF135" s="24">
        <f t="shared" si="109"/>
        <v>0</v>
      </c>
      <c r="AG135" s="24">
        <f t="shared" si="110"/>
        <v>0</v>
      </c>
      <c r="AH135" s="24">
        <f t="shared" si="123"/>
        <v>0</v>
      </c>
    </row>
    <row r="136" spans="1:34" ht="16.5" customHeight="1" x14ac:dyDescent="0.2">
      <c r="A136" s="4" t="str">
        <f t="shared" si="98"/>
        <v/>
      </c>
      <c r="B136" s="4" t="str">
        <f t="shared" si="99"/>
        <v/>
      </c>
      <c r="C136" s="22">
        <f t="shared" si="124"/>
        <v>86</v>
      </c>
      <c r="D136" s="14"/>
      <c r="E136" s="14"/>
      <c r="F136" s="14"/>
      <c r="G136" s="14"/>
      <c r="H136" s="16" t="str">
        <f t="shared" si="111"/>
        <v/>
      </c>
      <c r="I136" s="17" t="str">
        <f t="shared" si="112"/>
        <v/>
      </c>
      <c r="J136" s="17" t="str">
        <f t="shared" si="113"/>
        <v/>
      </c>
      <c r="K136" s="17" t="str">
        <f t="shared" si="114"/>
        <v/>
      </c>
      <c r="L136" s="18" t="str">
        <f t="shared" si="115"/>
        <v/>
      </c>
      <c r="M136" s="17" t="str">
        <f t="shared" si="125"/>
        <v/>
      </c>
      <c r="N136" s="4" t="str">
        <f t="shared" si="117"/>
        <v/>
      </c>
      <c r="O136" s="4" t="str">
        <f t="shared" si="107"/>
        <v/>
      </c>
      <c r="P136" s="27" t="str">
        <f t="shared" si="100"/>
        <v/>
      </c>
      <c r="Q136" s="27" t="str">
        <f t="shared" si="118"/>
        <v/>
      </c>
      <c r="R136" s="27" t="str">
        <f t="shared" si="119"/>
        <v/>
      </c>
      <c r="S136" s="28">
        <f t="shared" si="108"/>
        <v>0</v>
      </c>
      <c r="T136" s="24">
        <f t="shared" si="101"/>
        <v>0</v>
      </c>
      <c r="U136" s="24">
        <f t="shared" si="120"/>
        <v>0</v>
      </c>
      <c r="V136" s="24">
        <f t="shared" si="102"/>
        <v>0</v>
      </c>
      <c r="W136" s="24">
        <f t="shared" si="103"/>
        <v>0</v>
      </c>
      <c r="X136" s="25" t="str">
        <f t="shared" si="121"/>
        <v/>
      </c>
      <c r="Y136" s="25" t="str">
        <f t="shared" si="122"/>
        <v/>
      </c>
      <c r="AA136" s="25">
        <f t="shared" ca="1" si="104"/>
        <v>45174</v>
      </c>
      <c r="AB136" s="24">
        <f t="shared" ca="1" si="105"/>
        <v>2023</v>
      </c>
      <c r="AC136" s="24">
        <f t="shared" si="106"/>
        <v>0</v>
      </c>
      <c r="AE136" s="24">
        <f t="shared" si="97"/>
        <v>0</v>
      </c>
      <c r="AF136" s="24">
        <f t="shared" si="109"/>
        <v>0</v>
      </c>
      <c r="AG136" s="24">
        <f t="shared" si="110"/>
        <v>0</v>
      </c>
      <c r="AH136" s="24">
        <f t="shared" si="123"/>
        <v>0</v>
      </c>
    </row>
    <row r="137" spans="1:34" ht="16.5" customHeight="1" x14ac:dyDescent="0.2">
      <c r="A137" s="4" t="str">
        <f t="shared" si="98"/>
        <v/>
      </c>
      <c r="B137" s="4" t="str">
        <f t="shared" si="99"/>
        <v/>
      </c>
      <c r="C137" s="22">
        <f t="shared" si="124"/>
        <v>87</v>
      </c>
      <c r="D137" s="14"/>
      <c r="E137" s="14"/>
      <c r="F137" s="14"/>
      <c r="G137" s="14"/>
      <c r="H137" s="16" t="str">
        <f t="shared" si="111"/>
        <v/>
      </c>
      <c r="I137" s="17" t="str">
        <f t="shared" si="112"/>
        <v/>
      </c>
      <c r="J137" s="17" t="str">
        <f t="shared" si="113"/>
        <v/>
      </c>
      <c r="K137" s="17" t="str">
        <f t="shared" si="114"/>
        <v/>
      </c>
      <c r="L137" s="18" t="str">
        <f t="shared" si="115"/>
        <v/>
      </c>
      <c r="M137" s="17" t="str">
        <f t="shared" si="125"/>
        <v/>
      </c>
      <c r="N137" s="4" t="str">
        <f t="shared" si="117"/>
        <v/>
      </c>
      <c r="O137" s="4" t="str">
        <f t="shared" si="107"/>
        <v/>
      </c>
      <c r="P137" s="27" t="str">
        <f t="shared" si="100"/>
        <v/>
      </c>
      <c r="Q137" s="27" t="str">
        <f t="shared" si="118"/>
        <v/>
      </c>
      <c r="R137" s="27" t="str">
        <f t="shared" si="119"/>
        <v/>
      </c>
      <c r="S137" s="28">
        <f t="shared" si="108"/>
        <v>0</v>
      </c>
      <c r="T137" s="24">
        <f t="shared" si="101"/>
        <v>0</v>
      </c>
      <c r="U137" s="24">
        <f t="shared" si="120"/>
        <v>0</v>
      </c>
      <c r="V137" s="24">
        <f t="shared" si="102"/>
        <v>0</v>
      </c>
      <c r="W137" s="24">
        <f t="shared" si="103"/>
        <v>0</v>
      </c>
      <c r="X137" s="25" t="str">
        <f t="shared" si="121"/>
        <v/>
      </c>
      <c r="Y137" s="25" t="str">
        <f t="shared" si="122"/>
        <v/>
      </c>
      <c r="AA137" s="25">
        <f t="shared" ca="1" si="104"/>
        <v>45174</v>
      </c>
      <c r="AB137" s="24">
        <f t="shared" ca="1" si="105"/>
        <v>2023</v>
      </c>
      <c r="AC137" s="24">
        <f t="shared" si="106"/>
        <v>0</v>
      </c>
      <c r="AE137" s="24">
        <f t="shared" si="97"/>
        <v>0</v>
      </c>
      <c r="AF137" s="24">
        <f t="shared" si="109"/>
        <v>0</v>
      </c>
      <c r="AG137" s="24">
        <f t="shared" si="110"/>
        <v>0</v>
      </c>
      <c r="AH137" s="24">
        <f t="shared" si="123"/>
        <v>0</v>
      </c>
    </row>
    <row r="138" spans="1:34" ht="16.5" customHeight="1" x14ac:dyDescent="0.2">
      <c r="A138" s="4" t="str">
        <f t="shared" si="98"/>
        <v/>
      </c>
      <c r="B138" s="4" t="str">
        <f t="shared" si="99"/>
        <v/>
      </c>
      <c r="C138" s="22">
        <f t="shared" si="124"/>
        <v>88</v>
      </c>
      <c r="D138" s="14"/>
      <c r="E138" s="14"/>
      <c r="F138" s="14"/>
      <c r="G138" s="14"/>
      <c r="H138" s="16" t="str">
        <f t="shared" si="111"/>
        <v/>
      </c>
      <c r="I138" s="17" t="str">
        <f t="shared" si="112"/>
        <v/>
      </c>
      <c r="J138" s="17" t="str">
        <f t="shared" si="113"/>
        <v/>
      </c>
      <c r="K138" s="17" t="str">
        <f t="shared" si="114"/>
        <v/>
      </c>
      <c r="L138" s="18" t="str">
        <f t="shared" si="115"/>
        <v/>
      </c>
      <c r="M138" s="17" t="str">
        <f t="shared" si="125"/>
        <v/>
      </c>
      <c r="N138" s="4" t="str">
        <f t="shared" si="117"/>
        <v/>
      </c>
      <c r="O138" s="4" t="str">
        <f t="shared" si="107"/>
        <v/>
      </c>
      <c r="P138" s="27" t="str">
        <f t="shared" si="100"/>
        <v/>
      </c>
      <c r="Q138" s="27" t="str">
        <f t="shared" si="118"/>
        <v/>
      </c>
      <c r="R138" s="27" t="str">
        <f t="shared" si="119"/>
        <v/>
      </c>
      <c r="S138" s="28">
        <f t="shared" si="108"/>
        <v>0</v>
      </c>
      <c r="T138" s="24">
        <f t="shared" si="101"/>
        <v>0</v>
      </c>
      <c r="U138" s="24">
        <f t="shared" si="120"/>
        <v>0</v>
      </c>
      <c r="V138" s="24">
        <f t="shared" si="102"/>
        <v>0</v>
      </c>
      <c r="W138" s="24">
        <f t="shared" si="103"/>
        <v>0</v>
      </c>
      <c r="X138" s="25" t="str">
        <f t="shared" si="121"/>
        <v/>
      </c>
      <c r="Y138" s="25" t="str">
        <f t="shared" si="122"/>
        <v/>
      </c>
      <c r="AA138" s="25">
        <f t="shared" ca="1" si="104"/>
        <v>45174</v>
      </c>
      <c r="AB138" s="24">
        <f t="shared" ca="1" si="105"/>
        <v>2023</v>
      </c>
      <c r="AC138" s="24">
        <f t="shared" si="106"/>
        <v>0</v>
      </c>
      <c r="AE138" s="24">
        <f t="shared" si="97"/>
        <v>0</v>
      </c>
      <c r="AF138" s="24">
        <f t="shared" si="109"/>
        <v>0</v>
      </c>
      <c r="AG138" s="24">
        <f t="shared" si="110"/>
        <v>0</v>
      </c>
      <c r="AH138" s="24">
        <f t="shared" si="123"/>
        <v>0</v>
      </c>
    </row>
    <row r="139" spans="1:34" ht="16.5" customHeight="1" x14ac:dyDescent="0.2">
      <c r="A139" s="4" t="str">
        <f t="shared" si="98"/>
        <v/>
      </c>
      <c r="B139" s="4" t="str">
        <f t="shared" si="99"/>
        <v/>
      </c>
      <c r="C139" s="22">
        <f t="shared" si="124"/>
        <v>89</v>
      </c>
      <c r="D139" s="14"/>
      <c r="E139" s="14"/>
      <c r="F139" s="14"/>
      <c r="G139" s="14"/>
      <c r="H139" s="16" t="str">
        <f t="shared" si="111"/>
        <v/>
      </c>
      <c r="I139" s="17" t="str">
        <f t="shared" si="112"/>
        <v/>
      </c>
      <c r="J139" s="17" t="str">
        <f t="shared" si="113"/>
        <v/>
      </c>
      <c r="K139" s="17" t="str">
        <f t="shared" si="114"/>
        <v/>
      </c>
      <c r="L139" s="18" t="str">
        <f t="shared" si="115"/>
        <v/>
      </c>
      <c r="M139" s="17" t="str">
        <f t="shared" si="125"/>
        <v/>
      </c>
      <c r="N139" s="4" t="str">
        <f t="shared" si="117"/>
        <v/>
      </c>
      <c r="O139" s="4" t="str">
        <f t="shared" si="107"/>
        <v/>
      </c>
      <c r="P139" s="27" t="str">
        <f t="shared" si="100"/>
        <v/>
      </c>
      <c r="Q139" s="27" t="str">
        <f t="shared" si="118"/>
        <v/>
      </c>
      <c r="R139" s="27" t="str">
        <f t="shared" si="119"/>
        <v/>
      </c>
      <c r="S139" s="28">
        <f t="shared" si="108"/>
        <v>0</v>
      </c>
      <c r="T139" s="24">
        <f t="shared" si="101"/>
        <v>0</v>
      </c>
      <c r="U139" s="24">
        <f t="shared" si="120"/>
        <v>0</v>
      </c>
      <c r="V139" s="24">
        <f t="shared" si="102"/>
        <v>0</v>
      </c>
      <c r="W139" s="24">
        <f t="shared" si="103"/>
        <v>0</v>
      </c>
      <c r="X139" s="25" t="str">
        <f t="shared" si="121"/>
        <v/>
      </c>
      <c r="Y139" s="25" t="str">
        <f t="shared" si="122"/>
        <v/>
      </c>
      <c r="AA139" s="25">
        <f t="shared" ca="1" si="104"/>
        <v>45174</v>
      </c>
      <c r="AB139" s="24">
        <f t="shared" ca="1" si="105"/>
        <v>2023</v>
      </c>
      <c r="AC139" s="24">
        <f t="shared" si="106"/>
        <v>0</v>
      </c>
      <c r="AE139" s="24">
        <f t="shared" si="97"/>
        <v>0</v>
      </c>
      <c r="AF139" s="24">
        <f t="shared" si="109"/>
        <v>0</v>
      </c>
      <c r="AG139" s="24">
        <f t="shared" si="110"/>
        <v>0</v>
      </c>
      <c r="AH139" s="24">
        <f t="shared" si="123"/>
        <v>0</v>
      </c>
    </row>
    <row r="140" spans="1:34" ht="16.5" customHeight="1" x14ac:dyDescent="0.2">
      <c r="A140" s="4" t="str">
        <f t="shared" si="98"/>
        <v/>
      </c>
      <c r="B140" s="4" t="str">
        <f t="shared" si="99"/>
        <v/>
      </c>
      <c r="C140" s="22">
        <f t="shared" si="124"/>
        <v>90</v>
      </c>
      <c r="D140" s="14"/>
      <c r="E140" s="14"/>
      <c r="F140" s="14"/>
      <c r="G140" s="14"/>
      <c r="H140" s="16" t="str">
        <f t="shared" si="111"/>
        <v/>
      </c>
      <c r="I140" s="17" t="str">
        <f t="shared" si="112"/>
        <v/>
      </c>
      <c r="J140" s="17" t="str">
        <f t="shared" si="113"/>
        <v/>
      </c>
      <c r="K140" s="17" t="str">
        <f t="shared" si="114"/>
        <v/>
      </c>
      <c r="L140" s="18" t="str">
        <f t="shared" si="115"/>
        <v/>
      </c>
      <c r="M140" s="17" t="str">
        <f t="shared" si="125"/>
        <v/>
      </c>
      <c r="N140" s="4" t="str">
        <f t="shared" si="117"/>
        <v/>
      </c>
      <c r="O140" s="4" t="str">
        <f t="shared" si="107"/>
        <v/>
      </c>
      <c r="P140" s="27" t="str">
        <f t="shared" si="100"/>
        <v/>
      </c>
      <c r="Q140" s="27" t="str">
        <f t="shared" si="118"/>
        <v/>
      </c>
      <c r="R140" s="27" t="str">
        <f t="shared" si="119"/>
        <v/>
      </c>
      <c r="S140" s="28">
        <f t="shared" si="108"/>
        <v>0</v>
      </c>
      <c r="T140" s="24">
        <f t="shared" si="101"/>
        <v>0</v>
      </c>
      <c r="U140" s="24">
        <f t="shared" si="120"/>
        <v>0</v>
      </c>
      <c r="V140" s="24">
        <f t="shared" si="102"/>
        <v>0</v>
      </c>
      <c r="W140" s="24">
        <f t="shared" si="103"/>
        <v>0</v>
      </c>
      <c r="X140" s="25" t="str">
        <f t="shared" si="121"/>
        <v/>
      </c>
      <c r="Y140" s="25" t="str">
        <f t="shared" si="122"/>
        <v/>
      </c>
      <c r="AA140" s="25">
        <f t="shared" ca="1" si="104"/>
        <v>45174</v>
      </c>
      <c r="AB140" s="24">
        <f t="shared" ca="1" si="105"/>
        <v>2023</v>
      </c>
      <c r="AC140" s="24">
        <f t="shared" si="106"/>
        <v>0</v>
      </c>
      <c r="AE140" s="24">
        <f t="shared" si="97"/>
        <v>0</v>
      </c>
      <c r="AF140" s="24">
        <f t="shared" si="109"/>
        <v>0</v>
      </c>
      <c r="AG140" s="24">
        <f t="shared" si="110"/>
        <v>0</v>
      </c>
      <c r="AH140" s="24">
        <f t="shared" si="123"/>
        <v>0</v>
      </c>
    </row>
    <row r="141" spans="1:34" ht="16.5" customHeight="1" x14ac:dyDescent="0.2">
      <c r="A141" s="4" t="str">
        <f t="shared" si="98"/>
        <v/>
      </c>
      <c r="B141" s="4" t="str">
        <f t="shared" si="99"/>
        <v/>
      </c>
      <c r="C141" s="22">
        <f t="shared" si="124"/>
        <v>91</v>
      </c>
      <c r="D141" s="14"/>
      <c r="E141" s="14"/>
      <c r="F141" s="14"/>
      <c r="G141" s="14"/>
      <c r="H141" s="16" t="str">
        <f t="shared" si="111"/>
        <v/>
      </c>
      <c r="I141" s="17" t="str">
        <f t="shared" si="112"/>
        <v/>
      </c>
      <c r="J141" s="17" t="str">
        <f t="shared" si="113"/>
        <v/>
      </c>
      <c r="K141" s="17" t="str">
        <f t="shared" si="114"/>
        <v/>
      </c>
      <c r="L141" s="18" t="str">
        <f t="shared" si="115"/>
        <v/>
      </c>
      <c r="M141" s="17" t="str">
        <f t="shared" si="125"/>
        <v/>
      </c>
      <c r="N141" s="4" t="str">
        <f t="shared" si="117"/>
        <v/>
      </c>
      <c r="O141" s="4" t="str">
        <f t="shared" si="107"/>
        <v/>
      </c>
      <c r="P141" s="27" t="str">
        <f t="shared" si="100"/>
        <v/>
      </c>
      <c r="Q141" s="27" t="str">
        <f t="shared" si="118"/>
        <v/>
      </c>
      <c r="R141" s="27" t="str">
        <f t="shared" si="119"/>
        <v/>
      </c>
      <c r="S141" s="28">
        <f t="shared" si="108"/>
        <v>0</v>
      </c>
      <c r="T141" s="24">
        <f t="shared" si="101"/>
        <v>0</v>
      </c>
      <c r="U141" s="24">
        <f t="shared" si="120"/>
        <v>0</v>
      </c>
      <c r="V141" s="24">
        <f t="shared" si="102"/>
        <v>0</v>
      </c>
      <c r="W141" s="24">
        <f t="shared" si="103"/>
        <v>0</v>
      </c>
      <c r="X141" s="25" t="str">
        <f t="shared" si="121"/>
        <v/>
      </c>
      <c r="Y141" s="25" t="str">
        <f t="shared" si="122"/>
        <v/>
      </c>
      <c r="AA141" s="25">
        <f t="shared" ca="1" si="104"/>
        <v>45174</v>
      </c>
      <c r="AB141" s="24">
        <f t="shared" ca="1" si="105"/>
        <v>2023</v>
      </c>
      <c r="AC141" s="24">
        <f t="shared" si="106"/>
        <v>0</v>
      </c>
      <c r="AE141" s="24">
        <f t="shared" si="97"/>
        <v>0</v>
      </c>
      <c r="AF141" s="24">
        <f t="shared" si="109"/>
        <v>0</v>
      </c>
      <c r="AG141" s="24">
        <f t="shared" si="110"/>
        <v>0</v>
      </c>
      <c r="AH141" s="24">
        <f t="shared" si="123"/>
        <v>0</v>
      </c>
    </row>
    <row r="142" spans="1:34" ht="16.5" customHeight="1" x14ac:dyDescent="0.2">
      <c r="A142" s="4" t="str">
        <f t="shared" si="98"/>
        <v/>
      </c>
      <c r="B142" s="4" t="str">
        <f t="shared" si="99"/>
        <v/>
      </c>
      <c r="C142" s="22">
        <f t="shared" si="124"/>
        <v>92</v>
      </c>
      <c r="D142" s="14"/>
      <c r="E142" s="14"/>
      <c r="F142" s="14"/>
      <c r="G142" s="14"/>
      <c r="H142" s="16" t="str">
        <f t="shared" si="111"/>
        <v/>
      </c>
      <c r="I142" s="17" t="str">
        <f t="shared" si="112"/>
        <v/>
      </c>
      <c r="J142" s="17" t="str">
        <f t="shared" si="113"/>
        <v/>
      </c>
      <c r="K142" s="17" t="str">
        <f t="shared" si="114"/>
        <v/>
      </c>
      <c r="L142" s="18" t="str">
        <f t="shared" si="115"/>
        <v/>
      </c>
      <c r="M142" s="17" t="str">
        <f t="shared" si="125"/>
        <v/>
      </c>
      <c r="N142" s="4" t="str">
        <f t="shared" si="117"/>
        <v/>
      </c>
      <c r="O142" s="4" t="str">
        <f t="shared" si="107"/>
        <v/>
      </c>
      <c r="P142" s="27" t="str">
        <f t="shared" si="100"/>
        <v/>
      </c>
      <c r="Q142" s="27" t="str">
        <f t="shared" si="118"/>
        <v/>
      </c>
      <c r="R142" s="27" t="str">
        <f t="shared" si="119"/>
        <v/>
      </c>
      <c r="S142" s="28">
        <f t="shared" si="108"/>
        <v>0</v>
      </c>
      <c r="T142" s="24">
        <f t="shared" si="101"/>
        <v>0</v>
      </c>
      <c r="U142" s="24">
        <f t="shared" si="120"/>
        <v>0</v>
      </c>
      <c r="V142" s="24">
        <f t="shared" si="102"/>
        <v>0</v>
      </c>
      <c r="W142" s="24">
        <f t="shared" si="103"/>
        <v>0</v>
      </c>
      <c r="X142" s="25" t="str">
        <f t="shared" si="121"/>
        <v/>
      </c>
      <c r="Y142" s="25" t="str">
        <f t="shared" si="122"/>
        <v/>
      </c>
      <c r="AA142" s="25">
        <f t="shared" ca="1" si="104"/>
        <v>45174</v>
      </c>
      <c r="AB142" s="24">
        <f t="shared" ca="1" si="105"/>
        <v>2023</v>
      </c>
      <c r="AC142" s="24">
        <f t="shared" si="106"/>
        <v>0</v>
      </c>
      <c r="AE142" s="24">
        <f t="shared" si="97"/>
        <v>0</v>
      </c>
      <c r="AF142" s="24">
        <f t="shared" si="109"/>
        <v>0</v>
      </c>
      <c r="AG142" s="24">
        <f t="shared" si="110"/>
        <v>0</v>
      </c>
      <c r="AH142" s="24">
        <f t="shared" si="123"/>
        <v>0</v>
      </c>
    </row>
    <row r="143" spans="1:34" ht="16.5" customHeight="1" x14ac:dyDescent="0.2">
      <c r="A143" s="4" t="str">
        <f t="shared" si="98"/>
        <v/>
      </c>
      <c r="B143" s="4" t="str">
        <f t="shared" si="99"/>
        <v/>
      </c>
      <c r="C143" s="22">
        <f t="shared" si="124"/>
        <v>93</v>
      </c>
      <c r="D143" s="14"/>
      <c r="E143" s="14"/>
      <c r="F143" s="14"/>
      <c r="G143" s="14"/>
      <c r="H143" s="16" t="str">
        <f t="shared" si="111"/>
        <v/>
      </c>
      <c r="I143" s="17" t="str">
        <f t="shared" si="112"/>
        <v/>
      </c>
      <c r="J143" s="17" t="str">
        <f t="shared" si="113"/>
        <v/>
      </c>
      <c r="K143" s="17" t="str">
        <f t="shared" si="114"/>
        <v/>
      </c>
      <c r="L143" s="18" t="str">
        <f t="shared" si="115"/>
        <v/>
      </c>
      <c r="M143" s="17" t="str">
        <f t="shared" si="125"/>
        <v/>
      </c>
      <c r="N143" s="4" t="str">
        <f t="shared" si="117"/>
        <v/>
      </c>
      <c r="O143" s="4" t="str">
        <f t="shared" si="107"/>
        <v/>
      </c>
      <c r="P143" s="27" t="str">
        <f t="shared" si="100"/>
        <v/>
      </c>
      <c r="Q143" s="27" t="str">
        <f t="shared" si="118"/>
        <v/>
      </c>
      <c r="R143" s="27" t="str">
        <f t="shared" si="119"/>
        <v/>
      </c>
      <c r="S143" s="28">
        <f t="shared" si="108"/>
        <v>0</v>
      </c>
      <c r="T143" s="24">
        <f t="shared" si="101"/>
        <v>0</v>
      </c>
      <c r="U143" s="24">
        <f t="shared" si="120"/>
        <v>0</v>
      </c>
      <c r="V143" s="24">
        <f t="shared" si="102"/>
        <v>0</v>
      </c>
      <c r="W143" s="24">
        <f t="shared" si="103"/>
        <v>0</v>
      </c>
      <c r="X143" s="25" t="str">
        <f t="shared" si="121"/>
        <v/>
      </c>
      <c r="Y143" s="25" t="str">
        <f t="shared" si="122"/>
        <v/>
      </c>
      <c r="AA143" s="25">
        <f t="shared" ca="1" si="104"/>
        <v>45174</v>
      </c>
      <c r="AB143" s="24">
        <f t="shared" ca="1" si="105"/>
        <v>2023</v>
      </c>
      <c r="AC143" s="24">
        <f t="shared" si="106"/>
        <v>0</v>
      </c>
      <c r="AE143" s="24">
        <f t="shared" si="97"/>
        <v>0</v>
      </c>
      <c r="AF143" s="24">
        <f t="shared" si="109"/>
        <v>0</v>
      </c>
      <c r="AG143" s="24">
        <f t="shared" si="110"/>
        <v>0</v>
      </c>
      <c r="AH143" s="24">
        <f t="shared" si="123"/>
        <v>0</v>
      </c>
    </row>
    <row r="144" spans="1:34" ht="16.5" customHeight="1" x14ac:dyDescent="0.2">
      <c r="A144" s="4" t="str">
        <f t="shared" si="98"/>
        <v/>
      </c>
      <c r="B144" s="4" t="str">
        <f t="shared" si="99"/>
        <v/>
      </c>
      <c r="C144" s="22">
        <f t="shared" si="124"/>
        <v>94</v>
      </c>
      <c r="D144" s="14"/>
      <c r="E144" s="14"/>
      <c r="F144" s="14"/>
      <c r="G144" s="14"/>
      <c r="H144" s="16" t="str">
        <f t="shared" si="111"/>
        <v/>
      </c>
      <c r="I144" s="17" t="str">
        <f t="shared" si="112"/>
        <v/>
      </c>
      <c r="J144" s="17" t="str">
        <f t="shared" si="113"/>
        <v/>
      </c>
      <c r="K144" s="17" t="str">
        <f t="shared" si="114"/>
        <v/>
      </c>
      <c r="L144" s="18" t="str">
        <f t="shared" si="115"/>
        <v/>
      </c>
      <c r="M144" s="17" t="str">
        <f t="shared" si="125"/>
        <v/>
      </c>
      <c r="N144" s="4" t="str">
        <f t="shared" si="117"/>
        <v/>
      </c>
      <c r="O144" s="4" t="str">
        <f t="shared" si="107"/>
        <v/>
      </c>
      <c r="P144" s="27" t="str">
        <f t="shared" si="100"/>
        <v/>
      </c>
      <c r="Q144" s="27" t="str">
        <f t="shared" si="118"/>
        <v/>
      </c>
      <c r="R144" s="27" t="str">
        <f t="shared" si="119"/>
        <v/>
      </c>
      <c r="S144" s="28">
        <f t="shared" si="108"/>
        <v>0</v>
      </c>
      <c r="T144" s="24">
        <f t="shared" si="101"/>
        <v>0</v>
      </c>
      <c r="U144" s="24">
        <f t="shared" si="120"/>
        <v>0</v>
      </c>
      <c r="V144" s="24">
        <f t="shared" si="102"/>
        <v>0</v>
      </c>
      <c r="W144" s="24">
        <f t="shared" si="103"/>
        <v>0</v>
      </c>
      <c r="X144" s="25" t="str">
        <f t="shared" si="121"/>
        <v/>
      </c>
      <c r="Y144" s="25" t="str">
        <f t="shared" si="122"/>
        <v/>
      </c>
      <c r="AA144" s="25">
        <f t="shared" ca="1" si="104"/>
        <v>45174</v>
      </c>
      <c r="AB144" s="24">
        <f t="shared" ca="1" si="105"/>
        <v>2023</v>
      </c>
      <c r="AC144" s="24">
        <f t="shared" si="106"/>
        <v>0</v>
      </c>
      <c r="AE144" s="24">
        <f t="shared" si="97"/>
        <v>0</v>
      </c>
      <c r="AF144" s="24">
        <f t="shared" si="109"/>
        <v>0</v>
      </c>
      <c r="AG144" s="24">
        <f t="shared" si="110"/>
        <v>0</v>
      </c>
      <c r="AH144" s="24">
        <f t="shared" si="123"/>
        <v>0</v>
      </c>
    </row>
    <row r="145" spans="1:34" ht="16.5" customHeight="1" x14ac:dyDescent="0.2">
      <c r="A145" s="4" t="str">
        <f t="shared" si="98"/>
        <v/>
      </c>
      <c r="B145" s="4" t="str">
        <f t="shared" si="99"/>
        <v/>
      </c>
      <c r="C145" s="22">
        <f t="shared" si="124"/>
        <v>95</v>
      </c>
      <c r="D145" s="14"/>
      <c r="E145" s="14"/>
      <c r="F145" s="14"/>
      <c r="G145" s="14"/>
      <c r="H145" s="16" t="str">
        <f t="shared" si="111"/>
        <v/>
      </c>
      <c r="I145" s="17" t="str">
        <f t="shared" si="112"/>
        <v/>
      </c>
      <c r="J145" s="17" t="str">
        <f t="shared" si="113"/>
        <v/>
      </c>
      <c r="K145" s="17" t="str">
        <f t="shared" si="114"/>
        <v/>
      </c>
      <c r="L145" s="18" t="str">
        <f t="shared" si="115"/>
        <v/>
      </c>
      <c r="M145" s="17" t="str">
        <f t="shared" si="125"/>
        <v/>
      </c>
      <c r="N145" s="4" t="str">
        <f t="shared" si="117"/>
        <v/>
      </c>
      <c r="O145" s="4" t="str">
        <f t="shared" si="107"/>
        <v/>
      </c>
      <c r="P145" s="27" t="str">
        <f t="shared" si="100"/>
        <v/>
      </c>
      <c r="Q145" s="27" t="str">
        <f t="shared" si="118"/>
        <v/>
      </c>
      <c r="R145" s="27" t="str">
        <f t="shared" si="119"/>
        <v/>
      </c>
      <c r="S145" s="28">
        <f t="shared" si="108"/>
        <v>0</v>
      </c>
      <c r="T145" s="24">
        <f t="shared" si="101"/>
        <v>0</v>
      </c>
      <c r="U145" s="24">
        <f t="shared" si="120"/>
        <v>0</v>
      </c>
      <c r="V145" s="24">
        <f t="shared" si="102"/>
        <v>0</v>
      </c>
      <c r="W145" s="24">
        <f t="shared" si="103"/>
        <v>0</v>
      </c>
      <c r="X145" s="25" t="str">
        <f t="shared" si="121"/>
        <v/>
      </c>
      <c r="Y145" s="25" t="str">
        <f t="shared" si="122"/>
        <v/>
      </c>
      <c r="AA145" s="25">
        <f t="shared" ca="1" si="104"/>
        <v>45174</v>
      </c>
      <c r="AB145" s="24">
        <f t="shared" ca="1" si="105"/>
        <v>2023</v>
      </c>
      <c r="AC145" s="24">
        <f t="shared" si="106"/>
        <v>0</v>
      </c>
      <c r="AE145" s="24">
        <f t="shared" si="97"/>
        <v>0</v>
      </c>
      <c r="AF145" s="24">
        <f t="shared" si="109"/>
        <v>0</v>
      </c>
      <c r="AG145" s="24">
        <f t="shared" si="110"/>
        <v>0</v>
      </c>
      <c r="AH145" s="24">
        <f t="shared" si="123"/>
        <v>0</v>
      </c>
    </row>
    <row r="146" spans="1:34" ht="16.5" customHeight="1" x14ac:dyDescent="0.2">
      <c r="A146" s="4" t="str">
        <f t="shared" si="98"/>
        <v/>
      </c>
      <c r="B146" s="4" t="str">
        <f t="shared" si="99"/>
        <v/>
      </c>
      <c r="C146" s="22">
        <f t="shared" si="124"/>
        <v>96</v>
      </c>
      <c r="D146" s="14"/>
      <c r="E146" s="14"/>
      <c r="F146" s="14"/>
      <c r="G146" s="14"/>
      <c r="H146" s="16" t="str">
        <f t="shared" si="111"/>
        <v/>
      </c>
      <c r="I146" s="17" t="str">
        <f t="shared" si="112"/>
        <v/>
      </c>
      <c r="J146" s="17" t="str">
        <f t="shared" si="113"/>
        <v/>
      </c>
      <c r="K146" s="17" t="str">
        <f t="shared" si="114"/>
        <v/>
      </c>
      <c r="L146" s="18" t="str">
        <f t="shared" si="115"/>
        <v/>
      </c>
      <c r="M146" s="17" t="str">
        <f t="shared" si="125"/>
        <v/>
      </c>
      <c r="N146" s="4" t="str">
        <f t="shared" si="117"/>
        <v/>
      </c>
      <c r="O146" s="4" t="str">
        <f t="shared" si="107"/>
        <v/>
      </c>
      <c r="P146" s="27" t="str">
        <f t="shared" si="100"/>
        <v/>
      </c>
      <c r="Q146" s="27" t="str">
        <f t="shared" si="118"/>
        <v/>
      </c>
      <c r="R146" s="27" t="str">
        <f t="shared" si="119"/>
        <v/>
      </c>
      <c r="S146" s="28">
        <f t="shared" si="108"/>
        <v>0</v>
      </c>
      <c r="T146" s="24">
        <f t="shared" si="101"/>
        <v>0</v>
      </c>
      <c r="U146" s="24">
        <f t="shared" si="120"/>
        <v>0</v>
      </c>
      <c r="V146" s="24">
        <f t="shared" si="102"/>
        <v>0</v>
      </c>
      <c r="W146" s="24">
        <f t="shared" si="103"/>
        <v>0</v>
      </c>
      <c r="X146" s="25" t="str">
        <f t="shared" si="121"/>
        <v/>
      </c>
      <c r="Y146" s="25" t="str">
        <f t="shared" si="122"/>
        <v/>
      </c>
      <c r="AA146" s="25">
        <f t="shared" ca="1" si="104"/>
        <v>45174</v>
      </c>
      <c r="AB146" s="24">
        <f t="shared" ca="1" si="105"/>
        <v>2023</v>
      </c>
      <c r="AC146" s="24">
        <f t="shared" si="106"/>
        <v>0</v>
      </c>
      <c r="AE146" s="24">
        <f t="shared" si="97"/>
        <v>0</v>
      </c>
      <c r="AF146" s="24">
        <f t="shared" si="109"/>
        <v>0</v>
      </c>
      <c r="AG146" s="24">
        <f t="shared" si="110"/>
        <v>0</v>
      </c>
      <c r="AH146" s="24">
        <f t="shared" si="123"/>
        <v>0</v>
      </c>
    </row>
    <row r="147" spans="1:34" ht="16.5" customHeight="1" x14ac:dyDescent="0.2">
      <c r="A147" s="4" t="str">
        <f t="shared" si="98"/>
        <v/>
      </c>
      <c r="B147" s="4" t="str">
        <f t="shared" si="99"/>
        <v/>
      </c>
      <c r="C147" s="22">
        <f t="shared" si="124"/>
        <v>97</v>
      </c>
      <c r="D147" s="14"/>
      <c r="E147" s="14"/>
      <c r="F147" s="14"/>
      <c r="G147" s="14"/>
      <c r="H147" s="16" t="str">
        <f t="shared" si="111"/>
        <v/>
      </c>
      <c r="I147" s="17" t="str">
        <f t="shared" si="112"/>
        <v/>
      </c>
      <c r="J147" s="17" t="str">
        <f t="shared" si="113"/>
        <v/>
      </c>
      <c r="K147" s="17" t="str">
        <f t="shared" si="114"/>
        <v/>
      </c>
      <c r="L147" s="18" t="str">
        <f t="shared" si="115"/>
        <v/>
      </c>
      <c r="M147" s="17" t="str">
        <f t="shared" si="125"/>
        <v/>
      </c>
      <c r="N147" s="4" t="str">
        <f t="shared" si="117"/>
        <v/>
      </c>
      <c r="O147" s="4" t="str">
        <f t="shared" si="107"/>
        <v/>
      </c>
      <c r="P147" s="27" t="str">
        <f t="shared" si="100"/>
        <v/>
      </c>
      <c r="Q147" s="27" t="str">
        <f t="shared" si="118"/>
        <v/>
      </c>
      <c r="R147" s="27" t="str">
        <f t="shared" si="119"/>
        <v/>
      </c>
      <c r="S147" s="28">
        <f t="shared" si="108"/>
        <v>0</v>
      </c>
      <c r="T147" s="24">
        <f t="shared" si="101"/>
        <v>0</v>
      </c>
      <c r="U147" s="24">
        <f t="shared" si="120"/>
        <v>0</v>
      </c>
      <c r="V147" s="24">
        <f t="shared" si="102"/>
        <v>0</v>
      </c>
      <c r="W147" s="24">
        <f t="shared" si="103"/>
        <v>0</v>
      </c>
      <c r="X147" s="25" t="str">
        <f t="shared" si="121"/>
        <v/>
      </c>
      <c r="Y147" s="25" t="str">
        <f t="shared" si="122"/>
        <v/>
      </c>
      <c r="AA147" s="25">
        <f t="shared" ca="1" si="104"/>
        <v>45174</v>
      </c>
      <c r="AB147" s="24">
        <f t="shared" ca="1" si="105"/>
        <v>2023</v>
      </c>
      <c r="AC147" s="24">
        <f t="shared" si="106"/>
        <v>0</v>
      </c>
      <c r="AE147" s="24">
        <f t="shared" si="97"/>
        <v>0</v>
      </c>
      <c r="AF147" s="24">
        <f t="shared" si="109"/>
        <v>0</v>
      </c>
      <c r="AG147" s="24">
        <f t="shared" si="110"/>
        <v>0</v>
      </c>
      <c r="AH147" s="24">
        <f t="shared" si="123"/>
        <v>0</v>
      </c>
    </row>
    <row r="148" spans="1:34" ht="16.5" customHeight="1" x14ac:dyDescent="0.2">
      <c r="A148" s="4" t="str">
        <f t="shared" si="98"/>
        <v/>
      </c>
      <c r="B148" s="4" t="str">
        <f t="shared" si="99"/>
        <v/>
      </c>
      <c r="C148" s="22">
        <f t="shared" si="124"/>
        <v>98</v>
      </c>
      <c r="D148" s="14"/>
      <c r="E148" s="14"/>
      <c r="F148" s="14"/>
      <c r="G148" s="14"/>
      <c r="H148" s="16" t="str">
        <f t="shared" si="111"/>
        <v/>
      </c>
      <c r="I148" s="17" t="str">
        <f t="shared" si="112"/>
        <v/>
      </c>
      <c r="J148" s="17" t="str">
        <f t="shared" si="113"/>
        <v/>
      </c>
      <c r="K148" s="17" t="str">
        <f t="shared" si="114"/>
        <v/>
      </c>
      <c r="L148" s="18" t="str">
        <f t="shared" si="115"/>
        <v/>
      </c>
      <c r="M148" s="17" t="str">
        <f t="shared" si="125"/>
        <v/>
      </c>
      <c r="N148" s="4" t="str">
        <f t="shared" si="117"/>
        <v/>
      </c>
      <c r="O148" s="4" t="str">
        <f t="shared" si="107"/>
        <v/>
      </c>
      <c r="P148" s="27" t="str">
        <f t="shared" si="100"/>
        <v/>
      </c>
      <c r="Q148" s="27" t="str">
        <f t="shared" si="118"/>
        <v/>
      </c>
      <c r="R148" s="27" t="str">
        <f t="shared" si="119"/>
        <v/>
      </c>
      <c r="S148" s="28">
        <f t="shared" si="108"/>
        <v>0</v>
      </c>
      <c r="T148" s="24">
        <f t="shared" si="101"/>
        <v>0</v>
      </c>
      <c r="U148" s="24">
        <f t="shared" si="120"/>
        <v>0</v>
      </c>
      <c r="V148" s="24">
        <f t="shared" si="102"/>
        <v>0</v>
      </c>
      <c r="W148" s="24">
        <f t="shared" si="103"/>
        <v>0</v>
      </c>
      <c r="X148" s="25" t="str">
        <f t="shared" si="121"/>
        <v/>
      </c>
      <c r="Y148" s="25" t="str">
        <f t="shared" si="122"/>
        <v/>
      </c>
      <c r="AA148" s="25">
        <f t="shared" ca="1" si="104"/>
        <v>45174</v>
      </c>
      <c r="AB148" s="24">
        <f t="shared" ca="1" si="105"/>
        <v>2023</v>
      </c>
      <c r="AC148" s="24">
        <f t="shared" si="106"/>
        <v>0</v>
      </c>
      <c r="AE148" s="24">
        <f t="shared" si="97"/>
        <v>0</v>
      </c>
      <c r="AF148" s="24">
        <f t="shared" si="109"/>
        <v>0</v>
      </c>
      <c r="AG148" s="24">
        <f t="shared" si="110"/>
        <v>0</v>
      </c>
      <c r="AH148" s="24">
        <f t="shared" si="123"/>
        <v>0</v>
      </c>
    </row>
    <row r="149" spans="1:34" ht="16.5" customHeight="1" x14ac:dyDescent="0.2">
      <c r="A149" s="4" t="str">
        <f t="shared" si="98"/>
        <v/>
      </c>
      <c r="B149" s="4" t="str">
        <f t="shared" si="99"/>
        <v/>
      </c>
      <c r="C149" s="22">
        <f t="shared" si="124"/>
        <v>99</v>
      </c>
      <c r="D149" s="14"/>
      <c r="E149" s="14"/>
      <c r="F149" s="14"/>
      <c r="G149" s="14"/>
      <c r="H149" s="16" t="str">
        <f t="shared" si="111"/>
        <v/>
      </c>
      <c r="I149" s="17" t="str">
        <f t="shared" si="112"/>
        <v/>
      </c>
      <c r="J149" s="17" t="str">
        <f t="shared" si="113"/>
        <v/>
      </c>
      <c r="K149" s="17" t="str">
        <f t="shared" si="114"/>
        <v/>
      </c>
      <c r="L149" s="18" t="str">
        <f t="shared" si="115"/>
        <v/>
      </c>
      <c r="M149" s="17" t="str">
        <f t="shared" si="125"/>
        <v/>
      </c>
      <c r="N149" s="4" t="str">
        <f t="shared" si="117"/>
        <v/>
      </c>
      <c r="O149" s="4" t="str">
        <f t="shared" si="107"/>
        <v/>
      </c>
      <c r="P149" s="27" t="str">
        <f t="shared" si="100"/>
        <v/>
      </c>
      <c r="Q149" s="27" t="str">
        <f t="shared" si="118"/>
        <v/>
      </c>
      <c r="R149" s="27" t="str">
        <f t="shared" si="119"/>
        <v/>
      </c>
      <c r="S149" s="28">
        <f t="shared" si="108"/>
        <v>0</v>
      </c>
      <c r="T149" s="24">
        <f t="shared" si="101"/>
        <v>0</v>
      </c>
      <c r="U149" s="24">
        <f t="shared" si="120"/>
        <v>0</v>
      </c>
      <c r="V149" s="24">
        <f t="shared" si="102"/>
        <v>0</v>
      </c>
      <c r="W149" s="24">
        <f t="shared" si="103"/>
        <v>0</v>
      </c>
      <c r="X149" s="25" t="str">
        <f t="shared" si="121"/>
        <v/>
      </c>
      <c r="Y149" s="25" t="str">
        <f t="shared" si="122"/>
        <v/>
      </c>
      <c r="AA149" s="25">
        <f t="shared" ca="1" si="104"/>
        <v>45174</v>
      </c>
      <c r="AB149" s="24">
        <f t="shared" ca="1" si="105"/>
        <v>2023</v>
      </c>
      <c r="AC149" s="24">
        <f t="shared" si="106"/>
        <v>0</v>
      </c>
      <c r="AE149" s="24">
        <f t="shared" si="97"/>
        <v>0</v>
      </c>
      <c r="AF149" s="24">
        <f t="shared" si="109"/>
        <v>0</v>
      </c>
      <c r="AG149" s="24">
        <f t="shared" si="110"/>
        <v>0</v>
      </c>
      <c r="AH149" s="24">
        <f t="shared" si="123"/>
        <v>0</v>
      </c>
    </row>
    <row r="150" spans="1:34" ht="16.5" customHeight="1" x14ac:dyDescent="0.2">
      <c r="A150" s="4" t="str">
        <f t="shared" si="98"/>
        <v/>
      </c>
      <c r="B150" s="4" t="str">
        <f t="shared" si="99"/>
        <v/>
      </c>
      <c r="C150" s="22">
        <f t="shared" si="124"/>
        <v>100</v>
      </c>
      <c r="D150" s="14"/>
      <c r="E150" s="14"/>
      <c r="F150" s="14"/>
      <c r="G150" s="14"/>
      <c r="H150" s="16" t="str">
        <f t="shared" si="111"/>
        <v/>
      </c>
      <c r="I150" s="17" t="str">
        <f t="shared" si="112"/>
        <v/>
      </c>
      <c r="J150" s="17" t="str">
        <f t="shared" si="113"/>
        <v/>
      </c>
      <c r="K150" s="17" t="str">
        <f t="shared" si="114"/>
        <v/>
      </c>
      <c r="L150" s="18" t="str">
        <f t="shared" si="115"/>
        <v/>
      </c>
      <c r="M150" s="17" t="str">
        <f t="shared" si="125"/>
        <v/>
      </c>
      <c r="N150" s="4" t="str">
        <f t="shared" si="117"/>
        <v/>
      </c>
      <c r="O150" s="4" t="str">
        <f t="shared" si="107"/>
        <v/>
      </c>
      <c r="P150" s="27" t="str">
        <f t="shared" si="100"/>
        <v/>
      </c>
      <c r="Q150" s="27" t="str">
        <f t="shared" si="118"/>
        <v/>
      </c>
      <c r="R150" s="27" t="str">
        <f t="shared" si="119"/>
        <v/>
      </c>
      <c r="S150" s="28">
        <f t="shared" si="108"/>
        <v>0</v>
      </c>
      <c r="T150" s="24">
        <f t="shared" si="101"/>
        <v>0</v>
      </c>
      <c r="U150" s="24">
        <f t="shared" si="120"/>
        <v>0</v>
      </c>
      <c r="V150" s="24">
        <f t="shared" si="102"/>
        <v>0</v>
      </c>
      <c r="W150" s="24">
        <f t="shared" si="103"/>
        <v>0</v>
      </c>
      <c r="X150" s="25" t="str">
        <f t="shared" si="121"/>
        <v/>
      </c>
      <c r="Y150" s="25" t="str">
        <f t="shared" si="122"/>
        <v/>
      </c>
      <c r="AA150" s="25">
        <f t="shared" ca="1" si="104"/>
        <v>45174</v>
      </c>
      <c r="AB150" s="24">
        <f t="shared" ca="1" si="105"/>
        <v>2023</v>
      </c>
      <c r="AC150" s="24">
        <f t="shared" si="106"/>
        <v>0</v>
      </c>
      <c r="AE150" s="24">
        <f t="shared" si="97"/>
        <v>0</v>
      </c>
      <c r="AF150" s="24">
        <f t="shared" si="109"/>
        <v>0</v>
      </c>
      <c r="AG150" s="24">
        <f t="shared" si="110"/>
        <v>0</v>
      </c>
      <c r="AH150" s="24">
        <f t="shared" si="123"/>
        <v>0</v>
      </c>
    </row>
    <row r="151" spans="1:34" ht="16.5" customHeight="1" x14ac:dyDescent="0.2">
      <c r="A151" s="4" t="str">
        <f t="shared" si="98"/>
        <v/>
      </c>
      <c r="B151" s="4" t="str">
        <f t="shared" si="99"/>
        <v/>
      </c>
      <c r="C151" s="22">
        <f t="shared" si="124"/>
        <v>101</v>
      </c>
      <c r="D151" s="14"/>
      <c r="E151" s="14"/>
      <c r="F151" s="14"/>
      <c r="G151" s="14"/>
      <c r="H151" s="16" t="str">
        <f t="shared" si="111"/>
        <v/>
      </c>
      <c r="I151" s="17" t="str">
        <f t="shared" si="112"/>
        <v/>
      </c>
      <c r="J151" s="17" t="str">
        <f t="shared" si="113"/>
        <v/>
      </c>
      <c r="K151" s="17" t="str">
        <f t="shared" si="114"/>
        <v/>
      </c>
      <c r="L151" s="18" t="str">
        <f t="shared" si="115"/>
        <v/>
      </c>
      <c r="M151" s="17" t="str">
        <f t="shared" si="125"/>
        <v/>
      </c>
      <c r="N151" s="4" t="str">
        <f t="shared" si="117"/>
        <v/>
      </c>
      <c r="O151" s="4" t="str">
        <f t="shared" si="107"/>
        <v/>
      </c>
      <c r="P151" s="27" t="str">
        <f t="shared" si="100"/>
        <v/>
      </c>
      <c r="Q151" s="27" t="str">
        <f t="shared" si="118"/>
        <v/>
      </c>
      <c r="R151" s="27" t="str">
        <f t="shared" si="119"/>
        <v/>
      </c>
      <c r="S151" s="28">
        <f t="shared" si="108"/>
        <v>0</v>
      </c>
      <c r="T151" s="24">
        <f t="shared" si="101"/>
        <v>0</v>
      </c>
      <c r="U151" s="24">
        <f t="shared" si="120"/>
        <v>0</v>
      </c>
      <c r="V151" s="24">
        <f t="shared" si="102"/>
        <v>0</v>
      </c>
      <c r="W151" s="24">
        <f t="shared" si="103"/>
        <v>0</v>
      </c>
      <c r="X151" s="25" t="str">
        <f t="shared" si="121"/>
        <v/>
      </c>
      <c r="Y151" s="25" t="str">
        <f t="shared" si="122"/>
        <v/>
      </c>
      <c r="AA151" s="25">
        <f t="shared" ca="1" si="104"/>
        <v>45174</v>
      </c>
      <c r="AB151" s="24">
        <f t="shared" ca="1" si="105"/>
        <v>2023</v>
      </c>
      <c r="AC151" s="24">
        <f t="shared" si="106"/>
        <v>0</v>
      </c>
      <c r="AE151" s="24">
        <f t="shared" si="97"/>
        <v>0</v>
      </c>
      <c r="AF151" s="24">
        <f t="shared" si="109"/>
        <v>0</v>
      </c>
      <c r="AG151" s="24">
        <f t="shared" si="110"/>
        <v>0</v>
      </c>
      <c r="AH151" s="24">
        <f t="shared" si="123"/>
        <v>0</v>
      </c>
    </row>
    <row r="152" spans="1:34" ht="16.5" customHeight="1" x14ac:dyDescent="0.2">
      <c r="A152" s="4" t="str">
        <f t="shared" si="98"/>
        <v/>
      </c>
      <c r="B152" s="4" t="str">
        <f t="shared" si="99"/>
        <v/>
      </c>
      <c r="C152" s="22">
        <f t="shared" si="124"/>
        <v>102</v>
      </c>
      <c r="D152" s="14"/>
      <c r="E152" s="14"/>
      <c r="F152" s="14"/>
      <c r="G152" s="14"/>
      <c r="H152" s="16" t="str">
        <f t="shared" si="111"/>
        <v/>
      </c>
      <c r="I152" s="17" t="str">
        <f t="shared" si="112"/>
        <v/>
      </c>
      <c r="J152" s="17" t="str">
        <f t="shared" si="113"/>
        <v/>
      </c>
      <c r="K152" s="17" t="str">
        <f t="shared" si="114"/>
        <v/>
      </c>
      <c r="L152" s="18" t="str">
        <f t="shared" si="115"/>
        <v/>
      </c>
      <c r="M152" s="17" t="str">
        <f t="shared" si="125"/>
        <v/>
      </c>
      <c r="N152" s="4" t="str">
        <f t="shared" si="117"/>
        <v/>
      </c>
      <c r="O152" s="4" t="str">
        <f t="shared" si="107"/>
        <v/>
      </c>
      <c r="P152" s="27" t="str">
        <f t="shared" si="100"/>
        <v/>
      </c>
      <c r="Q152" s="27" t="str">
        <f t="shared" si="118"/>
        <v/>
      </c>
      <c r="R152" s="27" t="str">
        <f t="shared" si="119"/>
        <v/>
      </c>
      <c r="S152" s="28">
        <f t="shared" si="108"/>
        <v>0</v>
      </c>
      <c r="T152" s="24">
        <f t="shared" si="101"/>
        <v>0</v>
      </c>
      <c r="U152" s="24">
        <f t="shared" si="120"/>
        <v>0</v>
      </c>
      <c r="V152" s="24">
        <f t="shared" si="102"/>
        <v>0</v>
      </c>
      <c r="W152" s="24">
        <f t="shared" si="103"/>
        <v>0</v>
      </c>
      <c r="X152" s="25" t="str">
        <f t="shared" si="121"/>
        <v/>
      </c>
      <c r="Y152" s="25" t="str">
        <f t="shared" si="122"/>
        <v/>
      </c>
      <c r="AA152" s="25">
        <f t="shared" ca="1" si="104"/>
        <v>45174</v>
      </c>
      <c r="AB152" s="24">
        <f t="shared" ca="1" si="105"/>
        <v>2023</v>
      </c>
      <c r="AC152" s="24">
        <f t="shared" si="106"/>
        <v>0</v>
      </c>
      <c r="AE152" s="24">
        <f t="shared" si="97"/>
        <v>0</v>
      </c>
      <c r="AF152" s="24">
        <f t="shared" si="109"/>
        <v>0</v>
      </c>
      <c r="AG152" s="24">
        <f t="shared" si="110"/>
        <v>0</v>
      </c>
      <c r="AH152" s="24">
        <f t="shared" si="123"/>
        <v>0</v>
      </c>
    </row>
    <row r="153" spans="1:34" ht="16.5" customHeight="1" x14ac:dyDescent="0.2">
      <c r="A153" s="4" t="str">
        <f t="shared" si="98"/>
        <v/>
      </c>
      <c r="B153" s="4" t="str">
        <f t="shared" si="99"/>
        <v/>
      </c>
      <c r="C153" s="22">
        <f t="shared" si="124"/>
        <v>103</v>
      </c>
      <c r="D153" s="14"/>
      <c r="E153" s="14"/>
      <c r="F153" s="14"/>
      <c r="G153" s="14"/>
      <c r="H153" s="16" t="str">
        <f t="shared" si="111"/>
        <v/>
      </c>
      <c r="I153" s="17" t="str">
        <f t="shared" si="112"/>
        <v/>
      </c>
      <c r="J153" s="17" t="str">
        <f t="shared" si="113"/>
        <v/>
      </c>
      <c r="K153" s="17" t="str">
        <f t="shared" si="114"/>
        <v/>
      </c>
      <c r="L153" s="18" t="str">
        <f t="shared" si="115"/>
        <v/>
      </c>
      <c r="M153" s="17" t="str">
        <f t="shared" si="125"/>
        <v/>
      </c>
      <c r="N153" s="4" t="str">
        <f t="shared" si="117"/>
        <v/>
      </c>
      <c r="O153" s="4" t="str">
        <f t="shared" si="107"/>
        <v/>
      </c>
      <c r="P153" s="27" t="str">
        <f t="shared" si="100"/>
        <v/>
      </c>
      <c r="Q153" s="27" t="str">
        <f t="shared" si="118"/>
        <v/>
      </c>
      <c r="R153" s="27" t="str">
        <f t="shared" si="119"/>
        <v/>
      </c>
      <c r="S153" s="28">
        <f t="shared" si="108"/>
        <v>0</v>
      </c>
      <c r="T153" s="24">
        <f t="shared" si="101"/>
        <v>0</v>
      </c>
      <c r="U153" s="24">
        <f t="shared" si="120"/>
        <v>0</v>
      </c>
      <c r="V153" s="24">
        <f t="shared" si="102"/>
        <v>0</v>
      </c>
      <c r="W153" s="24">
        <f t="shared" si="103"/>
        <v>0</v>
      </c>
      <c r="X153" s="25" t="str">
        <f t="shared" si="121"/>
        <v/>
      </c>
      <c r="Y153" s="25" t="str">
        <f t="shared" si="122"/>
        <v/>
      </c>
      <c r="AA153" s="25">
        <f t="shared" ca="1" si="104"/>
        <v>45174</v>
      </c>
      <c r="AB153" s="24">
        <f t="shared" ca="1" si="105"/>
        <v>2023</v>
      </c>
      <c r="AC153" s="24">
        <f t="shared" si="106"/>
        <v>0</v>
      </c>
      <c r="AE153" s="24">
        <f t="shared" si="97"/>
        <v>0</v>
      </c>
      <c r="AF153" s="24">
        <f t="shared" si="109"/>
        <v>0</v>
      </c>
      <c r="AG153" s="24">
        <f t="shared" si="110"/>
        <v>0</v>
      </c>
      <c r="AH153" s="24">
        <f t="shared" si="123"/>
        <v>0</v>
      </c>
    </row>
    <row r="154" spans="1:34" ht="16.5" customHeight="1" x14ac:dyDescent="0.2">
      <c r="A154" s="4" t="str">
        <f t="shared" si="98"/>
        <v/>
      </c>
      <c r="B154" s="4" t="str">
        <f t="shared" si="99"/>
        <v/>
      </c>
      <c r="C154" s="22">
        <f t="shared" si="124"/>
        <v>104</v>
      </c>
      <c r="D154" s="14"/>
      <c r="E154" s="14"/>
      <c r="F154" s="14"/>
      <c r="G154" s="14"/>
      <c r="H154" s="16" t="str">
        <f t="shared" si="111"/>
        <v/>
      </c>
      <c r="I154" s="17" t="str">
        <f t="shared" si="112"/>
        <v/>
      </c>
      <c r="J154" s="17" t="str">
        <f t="shared" si="113"/>
        <v/>
      </c>
      <c r="K154" s="17" t="str">
        <f t="shared" si="114"/>
        <v/>
      </c>
      <c r="L154" s="18" t="str">
        <f t="shared" si="115"/>
        <v/>
      </c>
      <c r="M154" s="17" t="str">
        <f t="shared" si="125"/>
        <v/>
      </c>
      <c r="N154" s="4" t="str">
        <f t="shared" si="117"/>
        <v/>
      </c>
      <c r="O154" s="4" t="str">
        <f t="shared" si="107"/>
        <v/>
      </c>
      <c r="P154" s="27" t="str">
        <f t="shared" si="100"/>
        <v/>
      </c>
      <c r="Q154" s="27" t="str">
        <f t="shared" si="118"/>
        <v/>
      </c>
      <c r="R154" s="27" t="str">
        <f t="shared" si="119"/>
        <v/>
      </c>
      <c r="S154" s="28">
        <f t="shared" si="108"/>
        <v>0</v>
      </c>
      <c r="T154" s="24">
        <f t="shared" si="101"/>
        <v>0</v>
      </c>
      <c r="U154" s="24">
        <f t="shared" si="120"/>
        <v>0</v>
      </c>
      <c r="V154" s="24">
        <f t="shared" si="102"/>
        <v>0</v>
      </c>
      <c r="W154" s="24">
        <f t="shared" si="103"/>
        <v>0</v>
      </c>
      <c r="X154" s="25" t="str">
        <f t="shared" si="121"/>
        <v/>
      </c>
      <c r="Y154" s="25" t="str">
        <f t="shared" si="122"/>
        <v/>
      </c>
      <c r="AA154" s="25">
        <f t="shared" ca="1" si="104"/>
        <v>45174</v>
      </c>
      <c r="AB154" s="24">
        <f t="shared" ca="1" si="105"/>
        <v>2023</v>
      </c>
      <c r="AC154" s="24">
        <f t="shared" si="106"/>
        <v>0</v>
      </c>
      <c r="AE154" s="24">
        <f t="shared" si="97"/>
        <v>0</v>
      </c>
      <c r="AF154" s="24">
        <f t="shared" si="109"/>
        <v>0</v>
      </c>
      <c r="AG154" s="24">
        <f t="shared" si="110"/>
        <v>0</v>
      </c>
      <c r="AH154" s="24">
        <f t="shared" si="123"/>
        <v>0</v>
      </c>
    </row>
    <row r="155" spans="1:34" ht="16.5" customHeight="1" x14ac:dyDescent="0.2">
      <c r="A155" s="4" t="str">
        <f t="shared" si="98"/>
        <v/>
      </c>
      <c r="B155" s="4" t="str">
        <f t="shared" si="99"/>
        <v/>
      </c>
      <c r="C155" s="22">
        <f t="shared" si="124"/>
        <v>105</v>
      </c>
      <c r="D155" s="14"/>
      <c r="E155" s="14"/>
      <c r="F155" s="14"/>
      <c r="G155" s="14"/>
      <c r="H155" s="16" t="str">
        <f t="shared" si="111"/>
        <v/>
      </c>
      <c r="I155" s="17" t="str">
        <f t="shared" si="112"/>
        <v/>
      </c>
      <c r="J155" s="17" t="str">
        <f t="shared" si="113"/>
        <v/>
      </c>
      <c r="K155" s="17" t="str">
        <f t="shared" si="114"/>
        <v/>
      </c>
      <c r="L155" s="18" t="str">
        <f t="shared" si="115"/>
        <v/>
      </c>
      <c r="M155" s="17" t="str">
        <f t="shared" si="125"/>
        <v/>
      </c>
      <c r="N155" s="4" t="str">
        <f t="shared" si="117"/>
        <v/>
      </c>
      <c r="O155" s="4" t="str">
        <f t="shared" si="107"/>
        <v/>
      </c>
      <c r="P155" s="27" t="str">
        <f t="shared" si="100"/>
        <v/>
      </c>
      <c r="Q155" s="27" t="str">
        <f t="shared" si="118"/>
        <v/>
      </c>
      <c r="R155" s="27" t="str">
        <f t="shared" si="119"/>
        <v/>
      </c>
      <c r="S155" s="28">
        <f t="shared" si="108"/>
        <v>0</v>
      </c>
      <c r="T155" s="24">
        <f t="shared" si="101"/>
        <v>0</v>
      </c>
      <c r="U155" s="24">
        <f t="shared" si="120"/>
        <v>0</v>
      </c>
      <c r="V155" s="24">
        <f t="shared" si="102"/>
        <v>0</v>
      </c>
      <c r="W155" s="24">
        <f t="shared" si="103"/>
        <v>0</v>
      </c>
      <c r="X155" s="25" t="str">
        <f t="shared" si="121"/>
        <v/>
      </c>
      <c r="Y155" s="25" t="str">
        <f t="shared" si="122"/>
        <v/>
      </c>
      <c r="AA155" s="25">
        <f t="shared" ca="1" si="104"/>
        <v>45174</v>
      </c>
      <c r="AB155" s="24">
        <f t="shared" ca="1" si="105"/>
        <v>2023</v>
      </c>
      <c r="AC155" s="24">
        <f t="shared" si="106"/>
        <v>0</v>
      </c>
      <c r="AE155" s="24">
        <f t="shared" si="97"/>
        <v>0</v>
      </c>
      <c r="AF155" s="24">
        <f t="shared" si="109"/>
        <v>0</v>
      </c>
      <c r="AG155" s="24">
        <f t="shared" si="110"/>
        <v>0</v>
      </c>
      <c r="AH155" s="24">
        <f t="shared" si="123"/>
        <v>0</v>
      </c>
    </row>
    <row r="156" spans="1:34" ht="16.5" customHeight="1" x14ac:dyDescent="0.2">
      <c r="A156" s="4" t="str">
        <f t="shared" si="98"/>
        <v/>
      </c>
      <c r="B156" s="4" t="str">
        <f t="shared" si="99"/>
        <v/>
      </c>
      <c r="C156" s="22">
        <f t="shared" si="124"/>
        <v>106</v>
      </c>
      <c r="D156" s="14"/>
      <c r="E156" s="14"/>
      <c r="F156" s="14"/>
      <c r="G156" s="14"/>
      <c r="H156" s="16" t="str">
        <f t="shared" si="111"/>
        <v/>
      </c>
      <c r="I156" s="17" t="str">
        <f t="shared" si="112"/>
        <v/>
      </c>
      <c r="J156" s="17" t="str">
        <f t="shared" si="113"/>
        <v/>
      </c>
      <c r="K156" s="17" t="str">
        <f t="shared" si="114"/>
        <v/>
      </c>
      <c r="L156" s="18" t="str">
        <f t="shared" si="115"/>
        <v/>
      </c>
      <c r="M156" s="17" t="str">
        <f t="shared" si="125"/>
        <v/>
      </c>
      <c r="N156" s="4" t="str">
        <f t="shared" si="117"/>
        <v/>
      </c>
      <c r="O156" s="4" t="str">
        <f t="shared" si="107"/>
        <v/>
      </c>
      <c r="P156" s="27" t="str">
        <f t="shared" si="100"/>
        <v/>
      </c>
      <c r="Q156" s="27" t="str">
        <f t="shared" si="118"/>
        <v/>
      </c>
      <c r="R156" s="27" t="str">
        <f t="shared" si="119"/>
        <v/>
      </c>
      <c r="S156" s="28">
        <f t="shared" si="108"/>
        <v>0</v>
      </c>
      <c r="T156" s="24">
        <f t="shared" si="101"/>
        <v>0</v>
      </c>
      <c r="U156" s="24">
        <f t="shared" si="120"/>
        <v>0</v>
      </c>
      <c r="V156" s="24">
        <f t="shared" si="102"/>
        <v>0</v>
      </c>
      <c r="W156" s="24">
        <f t="shared" si="103"/>
        <v>0</v>
      </c>
      <c r="X156" s="25" t="str">
        <f t="shared" si="121"/>
        <v/>
      </c>
      <c r="Y156" s="25" t="str">
        <f t="shared" si="122"/>
        <v/>
      </c>
      <c r="AA156" s="25">
        <f t="shared" ca="1" si="104"/>
        <v>45174</v>
      </c>
      <c r="AB156" s="24">
        <f t="shared" ca="1" si="105"/>
        <v>2023</v>
      </c>
      <c r="AC156" s="24">
        <f t="shared" si="106"/>
        <v>0</v>
      </c>
      <c r="AE156" s="24">
        <f t="shared" si="97"/>
        <v>0</v>
      </c>
      <c r="AF156" s="24">
        <f t="shared" si="109"/>
        <v>0</v>
      </c>
      <c r="AG156" s="24">
        <f t="shared" si="110"/>
        <v>0</v>
      </c>
      <c r="AH156" s="24">
        <f t="shared" si="123"/>
        <v>0</v>
      </c>
    </row>
    <row r="157" spans="1:34" ht="16.5" customHeight="1" x14ac:dyDescent="0.2">
      <c r="A157" s="4" t="str">
        <f t="shared" si="98"/>
        <v/>
      </c>
      <c r="B157" s="4" t="str">
        <f t="shared" si="99"/>
        <v/>
      </c>
      <c r="C157" s="22">
        <f t="shared" si="124"/>
        <v>107</v>
      </c>
      <c r="D157" s="14"/>
      <c r="E157" s="14"/>
      <c r="F157" s="14"/>
      <c r="G157" s="14"/>
      <c r="H157" s="16" t="str">
        <f t="shared" si="111"/>
        <v/>
      </c>
      <c r="I157" s="17" t="str">
        <f t="shared" si="112"/>
        <v/>
      </c>
      <c r="J157" s="17" t="str">
        <f t="shared" si="113"/>
        <v/>
      </c>
      <c r="K157" s="17" t="str">
        <f t="shared" si="114"/>
        <v/>
      </c>
      <c r="L157" s="18" t="str">
        <f t="shared" si="115"/>
        <v/>
      </c>
      <c r="M157" s="17" t="str">
        <f t="shared" si="125"/>
        <v/>
      </c>
      <c r="N157" s="4" t="str">
        <f t="shared" si="117"/>
        <v/>
      </c>
      <c r="O157" s="4" t="str">
        <f t="shared" si="107"/>
        <v/>
      </c>
      <c r="P157" s="27" t="str">
        <f t="shared" si="100"/>
        <v/>
      </c>
      <c r="Q157" s="27" t="str">
        <f t="shared" si="118"/>
        <v/>
      </c>
      <c r="R157" s="27" t="str">
        <f t="shared" si="119"/>
        <v/>
      </c>
      <c r="S157" s="28">
        <f t="shared" si="108"/>
        <v>0</v>
      </c>
      <c r="T157" s="24">
        <f t="shared" si="101"/>
        <v>0</v>
      </c>
      <c r="U157" s="24">
        <f t="shared" si="120"/>
        <v>0</v>
      </c>
      <c r="V157" s="24">
        <f t="shared" si="102"/>
        <v>0</v>
      </c>
      <c r="W157" s="24">
        <f t="shared" si="103"/>
        <v>0</v>
      </c>
      <c r="X157" s="25" t="str">
        <f t="shared" si="121"/>
        <v/>
      </c>
      <c r="Y157" s="25" t="str">
        <f t="shared" si="122"/>
        <v/>
      </c>
      <c r="AA157" s="25">
        <f t="shared" ca="1" si="104"/>
        <v>45174</v>
      </c>
      <c r="AB157" s="24">
        <f t="shared" ca="1" si="105"/>
        <v>2023</v>
      </c>
      <c r="AC157" s="24">
        <f t="shared" si="106"/>
        <v>0</v>
      </c>
      <c r="AE157" s="24">
        <f t="shared" ref="AE157:AE220" si="126">IF($B157="",0,IF($F157="JA",1,IF(VALUE(YEAR($Y157))&lt;$AF$2,0,1)))</f>
        <v>0</v>
      </c>
      <c r="AF157" s="24">
        <f t="shared" si="109"/>
        <v>0</v>
      </c>
      <c r="AG157" s="24">
        <f t="shared" si="110"/>
        <v>0</v>
      </c>
      <c r="AH157" s="24">
        <f t="shared" si="123"/>
        <v>0</v>
      </c>
    </row>
    <row r="158" spans="1:34" ht="16.5" customHeight="1" x14ac:dyDescent="0.2">
      <c r="A158" s="4" t="str">
        <f t="shared" si="98"/>
        <v/>
      </c>
      <c r="B158" s="4" t="str">
        <f t="shared" si="99"/>
        <v/>
      </c>
      <c r="C158" s="22">
        <f t="shared" si="124"/>
        <v>108</v>
      </c>
      <c r="D158" s="14"/>
      <c r="E158" s="14"/>
      <c r="F158" s="14"/>
      <c r="G158" s="14"/>
      <c r="H158" s="16" t="str">
        <f t="shared" si="111"/>
        <v/>
      </c>
      <c r="I158" s="17" t="str">
        <f t="shared" si="112"/>
        <v/>
      </c>
      <c r="J158" s="17" t="str">
        <f t="shared" si="113"/>
        <v/>
      </c>
      <c r="K158" s="17" t="str">
        <f t="shared" si="114"/>
        <v/>
      </c>
      <c r="L158" s="18" t="str">
        <f t="shared" si="115"/>
        <v/>
      </c>
      <c r="M158" s="17" t="str">
        <f t="shared" si="125"/>
        <v/>
      </c>
      <c r="N158" s="4" t="str">
        <f t="shared" si="117"/>
        <v/>
      </c>
      <c r="O158" s="4" t="str">
        <f t="shared" si="107"/>
        <v/>
      </c>
      <c r="P158" s="27" t="str">
        <f t="shared" si="100"/>
        <v/>
      </c>
      <c r="Q158" s="27" t="str">
        <f t="shared" si="118"/>
        <v/>
      </c>
      <c r="R158" s="27" t="str">
        <f t="shared" si="119"/>
        <v/>
      </c>
      <c r="S158" s="28">
        <f t="shared" si="108"/>
        <v>0</v>
      </c>
      <c r="T158" s="24">
        <f t="shared" si="101"/>
        <v>0</v>
      </c>
      <c r="U158" s="24">
        <f t="shared" si="120"/>
        <v>0</v>
      </c>
      <c r="V158" s="24">
        <f t="shared" si="102"/>
        <v>0</v>
      </c>
      <c r="W158" s="24">
        <f t="shared" si="103"/>
        <v>0</v>
      </c>
      <c r="X158" s="25" t="str">
        <f t="shared" si="121"/>
        <v/>
      </c>
      <c r="Y158" s="25" t="str">
        <f t="shared" si="122"/>
        <v/>
      </c>
      <c r="AA158" s="25">
        <f t="shared" ca="1" si="104"/>
        <v>45174</v>
      </c>
      <c r="AB158" s="24">
        <f t="shared" ca="1" si="105"/>
        <v>2023</v>
      </c>
      <c r="AC158" s="24">
        <f t="shared" si="106"/>
        <v>0</v>
      </c>
      <c r="AE158" s="24">
        <f t="shared" si="126"/>
        <v>0</v>
      </c>
      <c r="AF158" s="24">
        <f t="shared" si="109"/>
        <v>0</v>
      </c>
      <c r="AG158" s="24">
        <f t="shared" si="110"/>
        <v>0</v>
      </c>
      <c r="AH158" s="24">
        <f t="shared" si="123"/>
        <v>0</v>
      </c>
    </row>
    <row r="159" spans="1:34" ht="16.5" customHeight="1" x14ac:dyDescent="0.2">
      <c r="A159" s="4" t="str">
        <f t="shared" si="98"/>
        <v/>
      </c>
      <c r="B159" s="4" t="str">
        <f t="shared" si="99"/>
        <v/>
      </c>
      <c r="C159" s="22">
        <f t="shared" si="124"/>
        <v>109</v>
      </c>
      <c r="D159" s="14"/>
      <c r="E159" s="14"/>
      <c r="F159" s="14"/>
      <c r="G159" s="14"/>
      <c r="H159" s="16" t="str">
        <f t="shared" si="111"/>
        <v/>
      </c>
      <c r="I159" s="17" t="str">
        <f t="shared" si="112"/>
        <v/>
      </c>
      <c r="J159" s="17" t="str">
        <f t="shared" si="113"/>
        <v/>
      </c>
      <c r="K159" s="17" t="str">
        <f t="shared" si="114"/>
        <v/>
      </c>
      <c r="L159" s="18" t="str">
        <f t="shared" si="115"/>
        <v/>
      </c>
      <c r="M159" s="17" t="str">
        <f t="shared" si="125"/>
        <v/>
      </c>
      <c r="N159" s="4" t="str">
        <f t="shared" si="117"/>
        <v/>
      </c>
      <c r="O159" s="4" t="str">
        <f t="shared" si="107"/>
        <v/>
      </c>
      <c r="P159" s="27" t="str">
        <f t="shared" si="100"/>
        <v/>
      </c>
      <c r="Q159" s="27" t="str">
        <f t="shared" si="118"/>
        <v/>
      </c>
      <c r="R159" s="27" t="str">
        <f t="shared" si="119"/>
        <v/>
      </c>
      <c r="S159" s="28">
        <f t="shared" si="108"/>
        <v>0</v>
      </c>
      <c r="T159" s="24">
        <f t="shared" si="101"/>
        <v>0</v>
      </c>
      <c r="U159" s="24">
        <f t="shared" si="120"/>
        <v>0</v>
      </c>
      <c r="V159" s="24">
        <f t="shared" si="102"/>
        <v>0</v>
      </c>
      <c r="W159" s="24">
        <f t="shared" si="103"/>
        <v>0</v>
      </c>
      <c r="X159" s="25" t="str">
        <f t="shared" si="121"/>
        <v/>
      </c>
      <c r="Y159" s="25" t="str">
        <f t="shared" si="122"/>
        <v/>
      </c>
      <c r="AA159" s="25">
        <f t="shared" ca="1" si="104"/>
        <v>45174</v>
      </c>
      <c r="AB159" s="24">
        <f t="shared" ca="1" si="105"/>
        <v>2023</v>
      </c>
      <c r="AC159" s="24">
        <f t="shared" si="106"/>
        <v>0</v>
      </c>
      <c r="AE159" s="24">
        <f t="shared" si="126"/>
        <v>0</v>
      </c>
      <c r="AF159" s="24">
        <f t="shared" si="109"/>
        <v>0</v>
      </c>
      <c r="AG159" s="24">
        <f t="shared" si="110"/>
        <v>0</v>
      </c>
      <c r="AH159" s="24">
        <f t="shared" si="123"/>
        <v>0</v>
      </c>
    </row>
    <row r="160" spans="1:34" ht="16.5" customHeight="1" x14ac:dyDescent="0.2">
      <c r="A160" s="4" t="str">
        <f t="shared" si="98"/>
        <v/>
      </c>
      <c r="B160" s="4" t="str">
        <f t="shared" si="99"/>
        <v/>
      </c>
      <c r="C160" s="22">
        <f t="shared" si="124"/>
        <v>110</v>
      </c>
      <c r="D160" s="14"/>
      <c r="E160" s="14"/>
      <c r="F160" s="14"/>
      <c r="G160" s="14"/>
      <c r="H160" s="16" t="str">
        <f t="shared" si="111"/>
        <v/>
      </c>
      <c r="I160" s="17" t="str">
        <f t="shared" si="112"/>
        <v/>
      </c>
      <c r="J160" s="17" t="str">
        <f t="shared" si="113"/>
        <v/>
      </c>
      <c r="K160" s="17" t="str">
        <f t="shared" si="114"/>
        <v/>
      </c>
      <c r="L160" s="18" t="str">
        <f t="shared" si="115"/>
        <v/>
      </c>
      <c r="M160" s="17" t="str">
        <f t="shared" si="125"/>
        <v/>
      </c>
      <c r="N160" s="4" t="str">
        <f t="shared" si="117"/>
        <v/>
      </c>
      <c r="O160" s="4" t="str">
        <f t="shared" si="107"/>
        <v/>
      </c>
      <c r="P160" s="27" t="str">
        <f t="shared" si="100"/>
        <v/>
      </c>
      <c r="Q160" s="27" t="str">
        <f t="shared" si="118"/>
        <v/>
      </c>
      <c r="R160" s="27" t="str">
        <f t="shared" si="119"/>
        <v/>
      </c>
      <c r="S160" s="28">
        <f t="shared" si="108"/>
        <v>0</v>
      </c>
      <c r="T160" s="24">
        <f t="shared" si="101"/>
        <v>0</v>
      </c>
      <c r="U160" s="24">
        <f t="shared" si="120"/>
        <v>0</v>
      </c>
      <c r="V160" s="24">
        <f t="shared" si="102"/>
        <v>0</v>
      </c>
      <c r="W160" s="24">
        <f t="shared" si="103"/>
        <v>0</v>
      </c>
      <c r="X160" s="25" t="str">
        <f t="shared" si="121"/>
        <v/>
      </c>
      <c r="Y160" s="25" t="str">
        <f t="shared" si="122"/>
        <v/>
      </c>
      <c r="AA160" s="25">
        <f t="shared" ca="1" si="104"/>
        <v>45174</v>
      </c>
      <c r="AB160" s="24">
        <f t="shared" ca="1" si="105"/>
        <v>2023</v>
      </c>
      <c r="AC160" s="24">
        <f t="shared" si="106"/>
        <v>0</v>
      </c>
      <c r="AE160" s="24">
        <f t="shared" si="126"/>
        <v>0</v>
      </c>
      <c r="AF160" s="24">
        <f t="shared" si="109"/>
        <v>0</v>
      </c>
      <c r="AG160" s="24">
        <f t="shared" si="110"/>
        <v>0</v>
      </c>
      <c r="AH160" s="24">
        <f t="shared" si="123"/>
        <v>0</v>
      </c>
    </row>
    <row r="161" spans="1:34" ht="16.5" customHeight="1" x14ac:dyDescent="0.2">
      <c r="A161" s="4" t="str">
        <f t="shared" si="98"/>
        <v/>
      </c>
      <c r="B161" s="4" t="str">
        <f t="shared" si="99"/>
        <v/>
      </c>
      <c r="C161" s="22">
        <f t="shared" si="124"/>
        <v>111</v>
      </c>
      <c r="D161" s="14"/>
      <c r="E161" s="14"/>
      <c r="F161" s="14"/>
      <c r="G161" s="14"/>
      <c r="H161" s="16" t="str">
        <f t="shared" si="111"/>
        <v/>
      </c>
      <c r="I161" s="17" t="str">
        <f t="shared" si="112"/>
        <v/>
      </c>
      <c r="J161" s="17" t="str">
        <f t="shared" si="113"/>
        <v/>
      </c>
      <c r="K161" s="17" t="str">
        <f t="shared" si="114"/>
        <v/>
      </c>
      <c r="L161" s="18" t="str">
        <f t="shared" si="115"/>
        <v/>
      </c>
      <c r="M161" s="17" t="str">
        <f t="shared" si="125"/>
        <v/>
      </c>
      <c r="N161" s="4" t="str">
        <f t="shared" si="117"/>
        <v/>
      </c>
      <c r="O161" s="4" t="str">
        <f t="shared" si="107"/>
        <v/>
      </c>
      <c r="P161" s="27" t="str">
        <f t="shared" si="100"/>
        <v/>
      </c>
      <c r="Q161" s="27" t="str">
        <f t="shared" si="118"/>
        <v/>
      </c>
      <c r="R161" s="27" t="str">
        <f t="shared" si="119"/>
        <v/>
      </c>
      <c r="S161" s="28">
        <f t="shared" si="108"/>
        <v>0</v>
      </c>
      <c r="T161" s="24">
        <f t="shared" si="101"/>
        <v>0</v>
      </c>
      <c r="U161" s="24">
        <f t="shared" si="120"/>
        <v>0</v>
      </c>
      <c r="V161" s="24">
        <f t="shared" si="102"/>
        <v>0</v>
      </c>
      <c r="W161" s="24">
        <f t="shared" si="103"/>
        <v>0</v>
      </c>
      <c r="X161" s="25" t="str">
        <f t="shared" si="121"/>
        <v/>
      </c>
      <c r="Y161" s="25" t="str">
        <f t="shared" si="122"/>
        <v/>
      </c>
      <c r="AA161" s="25">
        <f t="shared" ca="1" si="104"/>
        <v>45174</v>
      </c>
      <c r="AB161" s="24">
        <f t="shared" ca="1" si="105"/>
        <v>2023</v>
      </c>
      <c r="AC161" s="24">
        <f t="shared" si="106"/>
        <v>0</v>
      </c>
      <c r="AE161" s="24">
        <f t="shared" si="126"/>
        <v>0</v>
      </c>
      <c r="AF161" s="24">
        <f t="shared" si="109"/>
        <v>0</v>
      </c>
      <c r="AG161" s="24">
        <f t="shared" si="110"/>
        <v>0</v>
      </c>
      <c r="AH161" s="24">
        <f t="shared" si="123"/>
        <v>0</v>
      </c>
    </row>
    <row r="162" spans="1:34" ht="16.5" customHeight="1" x14ac:dyDescent="0.2">
      <c r="A162" s="4" t="str">
        <f t="shared" si="98"/>
        <v/>
      </c>
      <c r="B162" s="4" t="str">
        <f t="shared" si="99"/>
        <v/>
      </c>
      <c r="C162" s="22">
        <f t="shared" si="124"/>
        <v>112</v>
      </c>
      <c r="D162" s="14"/>
      <c r="E162" s="14"/>
      <c r="F162" s="14"/>
      <c r="G162" s="14"/>
      <c r="H162" s="16" t="str">
        <f t="shared" si="111"/>
        <v/>
      </c>
      <c r="I162" s="17" t="str">
        <f t="shared" si="112"/>
        <v/>
      </c>
      <c r="J162" s="17" t="str">
        <f t="shared" si="113"/>
        <v/>
      </c>
      <c r="K162" s="17" t="str">
        <f t="shared" si="114"/>
        <v/>
      </c>
      <c r="L162" s="18" t="str">
        <f t="shared" si="115"/>
        <v/>
      </c>
      <c r="M162" s="17" t="str">
        <f t="shared" si="125"/>
        <v/>
      </c>
      <c r="N162" s="4" t="str">
        <f t="shared" si="117"/>
        <v/>
      </c>
      <c r="O162" s="4" t="str">
        <f t="shared" si="107"/>
        <v/>
      </c>
      <c r="P162" s="27" t="str">
        <f t="shared" si="100"/>
        <v/>
      </c>
      <c r="Q162" s="27" t="str">
        <f t="shared" si="118"/>
        <v/>
      </c>
      <c r="R162" s="27" t="str">
        <f t="shared" si="119"/>
        <v/>
      </c>
      <c r="S162" s="28">
        <f t="shared" si="108"/>
        <v>0</v>
      </c>
      <c r="T162" s="24">
        <f t="shared" si="101"/>
        <v>0</v>
      </c>
      <c r="U162" s="24">
        <f t="shared" si="120"/>
        <v>0</v>
      </c>
      <c r="V162" s="24">
        <f t="shared" si="102"/>
        <v>0</v>
      </c>
      <c r="W162" s="24">
        <f t="shared" si="103"/>
        <v>0</v>
      </c>
      <c r="X162" s="25" t="str">
        <f t="shared" si="121"/>
        <v/>
      </c>
      <c r="Y162" s="25" t="str">
        <f t="shared" si="122"/>
        <v/>
      </c>
      <c r="AA162" s="25">
        <f t="shared" ca="1" si="104"/>
        <v>45174</v>
      </c>
      <c r="AB162" s="24">
        <f t="shared" ca="1" si="105"/>
        <v>2023</v>
      </c>
      <c r="AC162" s="24">
        <f t="shared" si="106"/>
        <v>0</v>
      </c>
      <c r="AE162" s="24">
        <f t="shared" si="126"/>
        <v>0</v>
      </c>
      <c r="AF162" s="24">
        <f t="shared" si="109"/>
        <v>0</v>
      </c>
      <c r="AG162" s="24">
        <f t="shared" si="110"/>
        <v>0</v>
      </c>
      <c r="AH162" s="24">
        <f t="shared" si="123"/>
        <v>0</v>
      </c>
    </row>
    <row r="163" spans="1:34" ht="16.5" customHeight="1" x14ac:dyDescent="0.2">
      <c r="A163" s="4" t="str">
        <f t="shared" si="98"/>
        <v/>
      </c>
      <c r="B163" s="4" t="str">
        <f t="shared" si="99"/>
        <v/>
      </c>
      <c r="C163" s="22">
        <f t="shared" si="124"/>
        <v>113</v>
      </c>
      <c r="D163" s="14"/>
      <c r="E163" s="14"/>
      <c r="F163" s="14"/>
      <c r="G163" s="14"/>
      <c r="H163" s="16" t="str">
        <f t="shared" si="111"/>
        <v/>
      </c>
      <c r="I163" s="17" t="str">
        <f t="shared" si="112"/>
        <v/>
      </c>
      <c r="J163" s="17" t="str">
        <f t="shared" si="113"/>
        <v/>
      </c>
      <c r="K163" s="17" t="str">
        <f t="shared" si="114"/>
        <v/>
      </c>
      <c r="L163" s="18" t="str">
        <f t="shared" si="115"/>
        <v/>
      </c>
      <c r="M163" s="17" t="str">
        <f t="shared" si="125"/>
        <v/>
      </c>
      <c r="N163" s="4" t="str">
        <f t="shared" si="117"/>
        <v/>
      </c>
      <c r="O163" s="4" t="str">
        <f t="shared" si="107"/>
        <v/>
      </c>
      <c r="P163" s="27" t="str">
        <f t="shared" si="100"/>
        <v/>
      </c>
      <c r="Q163" s="27" t="str">
        <f t="shared" si="118"/>
        <v/>
      </c>
      <c r="R163" s="27" t="str">
        <f t="shared" si="119"/>
        <v/>
      </c>
      <c r="S163" s="28">
        <f t="shared" si="108"/>
        <v>0</v>
      </c>
      <c r="T163" s="24">
        <f t="shared" si="101"/>
        <v>0</v>
      </c>
      <c r="U163" s="24">
        <f t="shared" si="120"/>
        <v>0</v>
      </c>
      <c r="V163" s="24">
        <f t="shared" si="102"/>
        <v>0</v>
      </c>
      <c r="W163" s="24">
        <f t="shared" si="103"/>
        <v>0</v>
      </c>
      <c r="X163" s="25" t="str">
        <f t="shared" si="121"/>
        <v/>
      </c>
      <c r="Y163" s="25" t="str">
        <f t="shared" si="122"/>
        <v/>
      </c>
      <c r="AA163" s="25">
        <f t="shared" ca="1" si="104"/>
        <v>45174</v>
      </c>
      <c r="AB163" s="24">
        <f t="shared" ca="1" si="105"/>
        <v>2023</v>
      </c>
      <c r="AC163" s="24">
        <f t="shared" si="106"/>
        <v>0</v>
      </c>
      <c r="AE163" s="24">
        <f t="shared" si="126"/>
        <v>0</v>
      </c>
      <c r="AF163" s="24">
        <f t="shared" si="109"/>
        <v>0</v>
      </c>
      <c r="AG163" s="24">
        <f t="shared" si="110"/>
        <v>0</v>
      </c>
      <c r="AH163" s="24">
        <f t="shared" si="123"/>
        <v>0</v>
      </c>
    </row>
    <row r="164" spans="1:34" ht="16.5" customHeight="1" x14ac:dyDescent="0.2">
      <c r="A164" s="4" t="str">
        <f t="shared" si="98"/>
        <v/>
      </c>
      <c r="B164" s="4" t="str">
        <f t="shared" si="99"/>
        <v/>
      </c>
      <c r="C164" s="22">
        <f t="shared" si="124"/>
        <v>114</v>
      </c>
      <c r="D164" s="14"/>
      <c r="E164" s="14"/>
      <c r="F164" s="14"/>
      <c r="G164" s="14"/>
      <c r="H164" s="16" t="str">
        <f t="shared" si="111"/>
        <v/>
      </c>
      <c r="I164" s="17" t="str">
        <f t="shared" si="112"/>
        <v/>
      </c>
      <c r="J164" s="17" t="str">
        <f t="shared" si="113"/>
        <v/>
      </c>
      <c r="K164" s="17" t="str">
        <f t="shared" si="114"/>
        <v/>
      </c>
      <c r="L164" s="18" t="str">
        <f t="shared" si="115"/>
        <v/>
      </c>
      <c r="M164" s="17" t="str">
        <f t="shared" si="125"/>
        <v/>
      </c>
      <c r="N164" s="4" t="str">
        <f t="shared" si="117"/>
        <v/>
      </c>
      <c r="O164" s="4" t="str">
        <f t="shared" si="107"/>
        <v/>
      </c>
      <c r="P164" s="27" t="str">
        <f t="shared" si="100"/>
        <v/>
      </c>
      <c r="Q164" s="27" t="str">
        <f t="shared" si="118"/>
        <v/>
      </c>
      <c r="R164" s="27" t="str">
        <f t="shared" si="119"/>
        <v/>
      </c>
      <c r="S164" s="28">
        <f t="shared" si="108"/>
        <v>0</v>
      </c>
      <c r="T164" s="24">
        <f t="shared" si="101"/>
        <v>0</v>
      </c>
      <c r="U164" s="24">
        <f t="shared" si="120"/>
        <v>0</v>
      </c>
      <c r="V164" s="24">
        <f t="shared" si="102"/>
        <v>0</v>
      </c>
      <c r="W164" s="24">
        <f t="shared" si="103"/>
        <v>0</v>
      </c>
      <c r="X164" s="25" t="str">
        <f t="shared" si="121"/>
        <v/>
      </c>
      <c r="Y164" s="25" t="str">
        <f t="shared" si="122"/>
        <v/>
      </c>
      <c r="AA164" s="25">
        <f t="shared" ca="1" si="104"/>
        <v>45174</v>
      </c>
      <c r="AB164" s="24">
        <f t="shared" ca="1" si="105"/>
        <v>2023</v>
      </c>
      <c r="AC164" s="24">
        <f t="shared" si="106"/>
        <v>0</v>
      </c>
      <c r="AE164" s="24">
        <f t="shared" si="126"/>
        <v>0</v>
      </c>
      <c r="AF164" s="24">
        <f t="shared" si="109"/>
        <v>0</v>
      </c>
      <c r="AG164" s="24">
        <f t="shared" si="110"/>
        <v>0</v>
      </c>
      <c r="AH164" s="24">
        <f t="shared" si="123"/>
        <v>0</v>
      </c>
    </row>
    <row r="165" spans="1:34" ht="16.5" customHeight="1" x14ac:dyDescent="0.2">
      <c r="A165" s="4" t="str">
        <f t="shared" si="98"/>
        <v/>
      </c>
      <c r="B165" s="4" t="str">
        <f t="shared" si="99"/>
        <v/>
      </c>
      <c r="C165" s="22">
        <f t="shared" si="124"/>
        <v>115</v>
      </c>
      <c r="D165" s="14"/>
      <c r="E165" s="14"/>
      <c r="F165" s="14"/>
      <c r="G165" s="14"/>
      <c r="H165" s="16" t="str">
        <f t="shared" si="111"/>
        <v/>
      </c>
      <c r="I165" s="17" t="str">
        <f t="shared" si="112"/>
        <v/>
      </c>
      <c r="J165" s="17" t="str">
        <f t="shared" si="113"/>
        <v/>
      </c>
      <c r="K165" s="17" t="str">
        <f t="shared" si="114"/>
        <v/>
      </c>
      <c r="L165" s="18" t="str">
        <f t="shared" si="115"/>
        <v/>
      </c>
      <c r="M165" s="17" t="str">
        <f t="shared" si="125"/>
        <v/>
      </c>
      <c r="N165" s="4" t="str">
        <f t="shared" si="117"/>
        <v/>
      </c>
      <c r="O165" s="4" t="str">
        <f t="shared" si="107"/>
        <v/>
      </c>
      <c r="P165" s="27" t="str">
        <f t="shared" si="100"/>
        <v/>
      </c>
      <c r="Q165" s="27" t="str">
        <f t="shared" si="118"/>
        <v/>
      </c>
      <c r="R165" s="27" t="str">
        <f t="shared" si="119"/>
        <v/>
      </c>
      <c r="S165" s="28">
        <f t="shared" si="108"/>
        <v>0</v>
      </c>
      <c r="T165" s="24">
        <f t="shared" si="101"/>
        <v>0</v>
      </c>
      <c r="U165" s="24">
        <f t="shared" si="120"/>
        <v>0</v>
      </c>
      <c r="V165" s="24">
        <f t="shared" si="102"/>
        <v>0</v>
      </c>
      <c r="W165" s="24">
        <f t="shared" si="103"/>
        <v>0</v>
      </c>
      <c r="X165" s="25" t="str">
        <f t="shared" si="121"/>
        <v/>
      </c>
      <c r="Y165" s="25" t="str">
        <f t="shared" si="122"/>
        <v/>
      </c>
      <c r="AA165" s="25">
        <f t="shared" ca="1" si="104"/>
        <v>45174</v>
      </c>
      <c r="AB165" s="24">
        <f t="shared" ca="1" si="105"/>
        <v>2023</v>
      </c>
      <c r="AC165" s="24">
        <f t="shared" si="106"/>
        <v>0</v>
      </c>
      <c r="AE165" s="24">
        <f t="shared" si="126"/>
        <v>0</v>
      </c>
      <c r="AF165" s="24">
        <f t="shared" si="109"/>
        <v>0</v>
      </c>
      <c r="AG165" s="24">
        <f t="shared" si="110"/>
        <v>0</v>
      </c>
      <c r="AH165" s="24">
        <f t="shared" si="123"/>
        <v>0</v>
      </c>
    </row>
    <row r="166" spans="1:34" ht="16.5" customHeight="1" x14ac:dyDescent="0.2">
      <c r="A166" s="4" t="str">
        <f t="shared" si="98"/>
        <v/>
      </c>
      <c r="B166" s="4" t="str">
        <f t="shared" si="99"/>
        <v/>
      </c>
      <c r="C166" s="22">
        <f t="shared" si="124"/>
        <v>116</v>
      </c>
      <c r="D166" s="14"/>
      <c r="E166" s="14"/>
      <c r="F166" s="14"/>
      <c r="G166" s="14"/>
      <c r="H166" s="16" t="str">
        <f t="shared" si="111"/>
        <v/>
      </c>
      <c r="I166" s="17" t="str">
        <f t="shared" si="112"/>
        <v/>
      </c>
      <c r="J166" s="17" t="str">
        <f t="shared" si="113"/>
        <v/>
      </c>
      <c r="K166" s="17" t="str">
        <f t="shared" si="114"/>
        <v/>
      </c>
      <c r="L166" s="18" t="str">
        <f t="shared" si="115"/>
        <v/>
      </c>
      <c r="M166" s="17" t="str">
        <f t="shared" si="125"/>
        <v/>
      </c>
      <c r="N166" s="4" t="str">
        <f t="shared" si="117"/>
        <v/>
      </c>
      <c r="O166" s="4" t="str">
        <f t="shared" si="107"/>
        <v/>
      </c>
      <c r="P166" s="27" t="str">
        <f t="shared" si="100"/>
        <v/>
      </c>
      <c r="Q166" s="27" t="str">
        <f t="shared" si="118"/>
        <v/>
      </c>
      <c r="R166" s="27" t="str">
        <f t="shared" si="119"/>
        <v/>
      </c>
      <c r="S166" s="28">
        <f t="shared" si="108"/>
        <v>0</v>
      </c>
      <c r="T166" s="24">
        <f t="shared" si="101"/>
        <v>0</v>
      </c>
      <c r="U166" s="24">
        <f t="shared" si="120"/>
        <v>0</v>
      </c>
      <c r="V166" s="24">
        <f t="shared" si="102"/>
        <v>0</v>
      </c>
      <c r="W166" s="24">
        <f t="shared" si="103"/>
        <v>0</v>
      </c>
      <c r="X166" s="25" t="str">
        <f t="shared" si="121"/>
        <v/>
      </c>
      <c r="Y166" s="25" t="str">
        <f t="shared" si="122"/>
        <v/>
      </c>
      <c r="AA166" s="25">
        <f t="shared" ca="1" si="104"/>
        <v>45174</v>
      </c>
      <c r="AB166" s="24">
        <f t="shared" ca="1" si="105"/>
        <v>2023</v>
      </c>
      <c r="AC166" s="24">
        <f t="shared" si="106"/>
        <v>0</v>
      </c>
      <c r="AE166" s="24">
        <f t="shared" si="126"/>
        <v>0</v>
      </c>
      <c r="AF166" s="24">
        <f t="shared" si="109"/>
        <v>0</v>
      </c>
      <c r="AG166" s="24">
        <f t="shared" si="110"/>
        <v>0</v>
      </c>
      <c r="AH166" s="24">
        <f t="shared" si="123"/>
        <v>0</v>
      </c>
    </row>
    <row r="167" spans="1:34" ht="16.5" customHeight="1" x14ac:dyDescent="0.2">
      <c r="A167" s="4" t="str">
        <f t="shared" si="98"/>
        <v/>
      </c>
      <c r="B167" s="4" t="str">
        <f t="shared" si="99"/>
        <v/>
      </c>
      <c r="C167" s="22">
        <f t="shared" si="124"/>
        <v>117</v>
      </c>
      <c r="D167" s="14"/>
      <c r="E167" s="14"/>
      <c r="F167" s="14"/>
      <c r="G167" s="14"/>
      <c r="H167" s="16" t="str">
        <f t="shared" si="111"/>
        <v/>
      </c>
      <c r="I167" s="17" t="str">
        <f t="shared" si="112"/>
        <v/>
      </c>
      <c r="J167" s="17" t="str">
        <f t="shared" si="113"/>
        <v/>
      </c>
      <c r="K167" s="17" t="str">
        <f t="shared" si="114"/>
        <v/>
      </c>
      <c r="L167" s="18" t="str">
        <f t="shared" si="115"/>
        <v/>
      </c>
      <c r="M167" s="17" t="str">
        <f t="shared" si="125"/>
        <v/>
      </c>
      <c r="N167" s="4" t="str">
        <f t="shared" si="117"/>
        <v/>
      </c>
      <c r="O167" s="4" t="str">
        <f t="shared" si="107"/>
        <v/>
      </c>
      <c r="P167" s="27" t="str">
        <f t="shared" si="100"/>
        <v/>
      </c>
      <c r="Q167" s="27" t="str">
        <f t="shared" si="118"/>
        <v/>
      </c>
      <c r="R167" s="27" t="str">
        <f t="shared" si="119"/>
        <v/>
      </c>
      <c r="S167" s="28">
        <f t="shared" si="108"/>
        <v>0</v>
      </c>
      <c r="T167" s="24">
        <f t="shared" si="101"/>
        <v>0</v>
      </c>
      <c r="U167" s="24">
        <f t="shared" si="120"/>
        <v>0</v>
      </c>
      <c r="V167" s="24">
        <f t="shared" si="102"/>
        <v>0</v>
      </c>
      <c r="W167" s="24">
        <f t="shared" si="103"/>
        <v>0</v>
      </c>
      <c r="X167" s="25" t="str">
        <f t="shared" si="121"/>
        <v/>
      </c>
      <c r="Y167" s="25" t="str">
        <f t="shared" si="122"/>
        <v/>
      </c>
      <c r="AA167" s="25">
        <f t="shared" ca="1" si="104"/>
        <v>45174</v>
      </c>
      <c r="AB167" s="24">
        <f t="shared" ca="1" si="105"/>
        <v>2023</v>
      </c>
      <c r="AC167" s="24">
        <f t="shared" si="106"/>
        <v>0</v>
      </c>
      <c r="AE167" s="24">
        <f t="shared" si="126"/>
        <v>0</v>
      </c>
      <c r="AF167" s="24">
        <f t="shared" si="109"/>
        <v>0</v>
      </c>
      <c r="AG167" s="24">
        <f t="shared" si="110"/>
        <v>0</v>
      </c>
      <c r="AH167" s="24">
        <f t="shared" si="123"/>
        <v>0</v>
      </c>
    </row>
    <row r="168" spans="1:34" ht="16.5" customHeight="1" x14ac:dyDescent="0.2">
      <c r="A168" s="4" t="str">
        <f t="shared" si="98"/>
        <v/>
      </c>
      <c r="B168" s="4" t="str">
        <f t="shared" si="99"/>
        <v/>
      </c>
      <c r="C168" s="22">
        <f t="shared" si="124"/>
        <v>118</v>
      </c>
      <c r="D168" s="14"/>
      <c r="E168" s="14"/>
      <c r="F168" s="14"/>
      <c r="G168" s="14"/>
      <c r="H168" s="16" t="str">
        <f t="shared" si="111"/>
        <v/>
      </c>
      <c r="I168" s="17" t="str">
        <f t="shared" si="112"/>
        <v/>
      </c>
      <c r="J168" s="17" t="str">
        <f t="shared" si="113"/>
        <v/>
      </c>
      <c r="K168" s="17" t="str">
        <f t="shared" si="114"/>
        <v/>
      </c>
      <c r="L168" s="18" t="str">
        <f t="shared" si="115"/>
        <v/>
      </c>
      <c r="M168" s="17" t="str">
        <f t="shared" si="125"/>
        <v/>
      </c>
      <c r="N168" s="4" t="str">
        <f t="shared" si="117"/>
        <v/>
      </c>
      <c r="O168" s="4" t="str">
        <f t="shared" si="107"/>
        <v/>
      </c>
      <c r="P168" s="27" t="str">
        <f t="shared" si="100"/>
        <v/>
      </c>
      <c r="Q168" s="27" t="str">
        <f t="shared" si="118"/>
        <v/>
      </c>
      <c r="R168" s="27" t="str">
        <f t="shared" si="119"/>
        <v/>
      </c>
      <c r="S168" s="28">
        <f t="shared" si="108"/>
        <v>0</v>
      </c>
      <c r="T168" s="24">
        <f t="shared" si="101"/>
        <v>0</v>
      </c>
      <c r="U168" s="24">
        <f t="shared" si="120"/>
        <v>0</v>
      </c>
      <c r="V168" s="24">
        <f t="shared" si="102"/>
        <v>0</v>
      </c>
      <c r="W168" s="24">
        <f t="shared" si="103"/>
        <v>0</v>
      </c>
      <c r="X168" s="25" t="str">
        <f t="shared" si="121"/>
        <v/>
      </c>
      <c r="Y168" s="25" t="str">
        <f t="shared" si="122"/>
        <v/>
      </c>
      <c r="AA168" s="25">
        <f t="shared" ca="1" si="104"/>
        <v>45174</v>
      </c>
      <c r="AB168" s="24">
        <f t="shared" ca="1" si="105"/>
        <v>2023</v>
      </c>
      <c r="AC168" s="24">
        <f t="shared" si="106"/>
        <v>0</v>
      </c>
      <c r="AE168" s="24">
        <f t="shared" si="126"/>
        <v>0</v>
      </c>
      <c r="AF168" s="24">
        <f t="shared" si="109"/>
        <v>0</v>
      </c>
      <c r="AG168" s="24">
        <f t="shared" si="110"/>
        <v>0</v>
      </c>
      <c r="AH168" s="24">
        <f t="shared" si="123"/>
        <v>0</v>
      </c>
    </row>
    <row r="169" spans="1:34" ht="16.5" customHeight="1" x14ac:dyDescent="0.2">
      <c r="A169" s="4" t="str">
        <f t="shared" ref="A169:A219" si="127">IF(D169="","",$F$8)</f>
        <v/>
      </c>
      <c r="B169" s="4" t="str">
        <f t="shared" ref="B169:B219" si="128">IF(D169="","",$F$10)</f>
        <v/>
      </c>
      <c r="C169" s="22">
        <f t="shared" si="124"/>
        <v>119</v>
      </c>
      <c r="D169" s="14"/>
      <c r="E169" s="14"/>
      <c r="F169" s="14"/>
      <c r="G169" s="14"/>
      <c r="H169" s="16" t="str">
        <f t="shared" si="111"/>
        <v/>
      </c>
      <c r="I169" s="17" t="str">
        <f t="shared" si="112"/>
        <v/>
      </c>
      <c r="J169" s="17" t="str">
        <f t="shared" si="113"/>
        <v/>
      </c>
      <c r="K169" s="17" t="str">
        <f t="shared" si="114"/>
        <v/>
      </c>
      <c r="L169" s="18" t="str">
        <f t="shared" si="115"/>
        <v/>
      </c>
      <c r="M169" s="17" t="str">
        <f t="shared" si="125"/>
        <v/>
      </c>
      <c r="N169" s="4" t="str">
        <f t="shared" si="117"/>
        <v/>
      </c>
      <c r="O169" s="4" t="str">
        <f t="shared" si="107"/>
        <v/>
      </c>
      <c r="P169" s="27" t="str">
        <f t="shared" ref="P169:P232" si="129">IF(D169="","","Gelieve de datum aan te passen, als deze persoon later aankomt of vroeger vertrekt")</f>
        <v/>
      </c>
      <c r="Q169" s="27" t="str">
        <f t="shared" si="118"/>
        <v/>
      </c>
      <c r="R169" s="27" t="str">
        <f t="shared" si="119"/>
        <v/>
      </c>
      <c r="S169" s="28">
        <f t="shared" si="108"/>
        <v>0</v>
      </c>
      <c r="T169" s="24">
        <f t="shared" ref="T169:T248" si="130">IF($B169="",0,RIGHT(S169,2))</f>
        <v>0</v>
      </c>
      <c r="U169" s="24">
        <f t="shared" si="120"/>
        <v>0</v>
      </c>
      <c r="V169" s="24">
        <f t="shared" ref="V169:V248" si="131">IF($B169="",0,LEFT(U169,2))</f>
        <v>0</v>
      </c>
      <c r="W169" s="24">
        <f t="shared" ref="W169:W248" si="132">IF($B169="",0,LEFT(S169,2))</f>
        <v>0</v>
      </c>
      <c r="X169" s="25" t="str">
        <f t="shared" si="121"/>
        <v/>
      </c>
      <c r="Y169" s="25" t="str">
        <f t="shared" si="122"/>
        <v/>
      </c>
      <c r="AA169" s="25">
        <f t="shared" ref="AA169:AA248" ca="1" si="133">TODAY()</f>
        <v>45174</v>
      </c>
      <c r="AB169" s="24">
        <f t="shared" ref="AB169:AB219" ca="1" si="134">YEAR(AA169)</f>
        <v>2023</v>
      </c>
      <c r="AC169" s="24">
        <f t="shared" ref="AC169:AC219" si="135">IF(G169="België Be",IF(F169="Neen",1,0),0)</f>
        <v>0</v>
      </c>
      <c r="AE169" s="24">
        <f t="shared" si="126"/>
        <v>0</v>
      </c>
      <c r="AF169" s="24">
        <f t="shared" si="109"/>
        <v>0</v>
      </c>
      <c r="AG169" s="24">
        <f t="shared" si="110"/>
        <v>0</v>
      </c>
      <c r="AH169" s="24">
        <f t="shared" si="123"/>
        <v>0</v>
      </c>
    </row>
    <row r="170" spans="1:34" ht="16.5" customHeight="1" x14ac:dyDescent="0.2">
      <c r="A170" s="4" t="str">
        <f t="shared" si="127"/>
        <v/>
      </c>
      <c r="B170" s="4" t="str">
        <f t="shared" si="128"/>
        <v/>
      </c>
      <c r="C170" s="22">
        <f t="shared" si="124"/>
        <v>120</v>
      </c>
      <c r="D170" s="14"/>
      <c r="E170" s="14"/>
      <c r="F170" s="14"/>
      <c r="G170" s="14"/>
      <c r="H170" s="16" t="str">
        <f t="shared" si="111"/>
        <v/>
      </c>
      <c r="I170" s="17" t="str">
        <f t="shared" si="112"/>
        <v/>
      </c>
      <c r="J170" s="17" t="str">
        <f t="shared" si="113"/>
        <v/>
      </c>
      <c r="K170" s="17" t="str">
        <f t="shared" si="114"/>
        <v/>
      </c>
      <c r="L170" s="18" t="str">
        <f t="shared" si="115"/>
        <v/>
      </c>
      <c r="M170" s="17" t="str">
        <f t="shared" si="125"/>
        <v/>
      </c>
      <c r="N170" s="4" t="str">
        <f t="shared" si="117"/>
        <v/>
      </c>
      <c r="O170" s="4" t="str">
        <f t="shared" si="107"/>
        <v/>
      </c>
      <c r="P170" s="27" t="str">
        <f t="shared" si="129"/>
        <v/>
      </c>
      <c r="Q170" s="27" t="str">
        <f t="shared" si="118"/>
        <v/>
      </c>
      <c r="R170" s="27" t="str">
        <f t="shared" si="119"/>
        <v/>
      </c>
      <c r="S170" s="28">
        <f t="shared" si="108"/>
        <v>0</v>
      </c>
      <c r="T170" s="24">
        <f t="shared" si="130"/>
        <v>0</v>
      </c>
      <c r="U170" s="24">
        <f t="shared" si="120"/>
        <v>0</v>
      </c>
      <c r="V170" s="24">
        <f t="shared" si="131"/>
        <v>0</v>
      </c>
      <c r="W170" s="24">
        <f t="shared" si="132"/>
        <v>0</v>
      </c>
      <c r="X170" s="25" t="str">
        <f t="shared" si="121"/>
        <v/>
      </c>
      <c r="Y170" s="25" t="str">
        <f t="shared" si="122"/>
        <v/>
      </c>
      <c r="AA170" s="25">
        <f t="shared" ca="1" si="133"/>
        <v>45174</v>
      </c>
      <c r="AB170" s="24">
        <f t="shared" ca="1" si="134"/>
        <v>2023</v>
      </c>
      <c r="AC170" s="24">
        <f t="shared" si="135"/>
        <v>0</v>
      </c>
      <c r="AE170" s="24">
        <f t="shared" si="126"/>
        <v>0</v>
      </c>
      <c r="AF170" s="24">
        <f t="shared" si="109"/>
        <v>0</v>
      </c>
      <c r="AG170" s="24">
        <f t="shared" si="110"/>
        <v>0</v>
      </c>
      <c r="AH170" s="24">
        <f t="shared" si="123"/>
        <v>0</v>
      </c>
    </row>
    <row r="171" spans="1:34" ht="16.5" customHeight="1" x14ac:dyDescent="0.2">
      <c r="A171" s="4" t="str">
        <f t="shared" si="127"/>
        <v/>
      </c>
      <c r="B171" s="4" t="str">
        <f t="shared" si="128"/>
        <v/>
      </c>
      <c r="C171" s="22">
        <f t="shared" si="124"/>
        <v>121</v>
      </c>
      <c r="D171" s="14"/>
      <c r="E171" s="14"/>
      <c r="F171" s="14"/>
      <c r="G171" s="14"/>
      <c r="H171" s="16" t="str">
        <f t="shared" si="111"/>
        <v/>
      </c>
      <c r="I171" s="17" t="str">
        <f t="shared" si="112"/>
        <v/>
      </c>
      <c r="J171" s="17" t="str">
        <f t="shared" si="113"/>
        <v/>
      </c>
      <c r="K171" s="17" t="str">
        <f t="shared" si="114"/>
        <v/>
      </c>
      <c r="L171" s="18" t="str">
        <f t="shared" si="115"/>
        <v/>
      </c>
      <c r="M171" s="17" t="str">
        <f t="shared" si="125"/>
        <v/>
      </c>
      <c r="N171" s="4" t="str">
        <f t="shared" si="117"/>
        <v/>
      </c>
      <c r="O171" s="4" t="str">
        <f t="shared" si="107"/>
        <v/>
      </c>
      <c r="P171" s="27" t="str">
        <f t="shared" si="129"/>
        <v/>
      </c>
      <c r="Q171" s="27" t="str">
        <f t="shared" si="118"/>
        <v/>
      </c>
      <c r="R171" s="27" t="str">
        <f t="shared" si="119"/>
        <v/>
      </c>
      <c r="S171" s="28">
        <f t="shared" si="108"/>
        <v>0</v>
      </c>
      <c r="T171" s="24">
        <f t="shared" si="130"/>
        <v>0</v>
      </c>
      <c r="U171" s="24">
        <f t="shared" si="120"/>
        <v>0</v>
      </c>
      <c r="V171" s="24">
        <f t="shared" si="131"/>
        <v>0</v>
      </c>
      <c r="W171" s="24">
        <f t="shared" si="132"/>
        <v>0</v>
      </c>
      <c r="X171" s="25" t="str">
        <f t="shared" si="121"/>
        <v/>
      </c>
      <c r="Y171" s="25" t="str">
        <f t="shared" si="122"/>
        <v/>
      </c>
      <c r="AA171" s="25">
        <f t="shared" ca="1" si="133"/>
        <v>45174</v>
      </c>
      <c r="AB171" s="24">
        <f t="shared" ca="1" si="134"/>
        <v>2023</v>
      </c>
      <c r="AC171" s="24">
        <f t="shared" si="135"/>
        <v>0</v>
      </c>
      <c r="AE171" s="24">
        <f t="shared" si="126"/>
        <v>0</v>
      </c>
      <c r="AF171" s="24">
        <f t="shared" si="109"/>
        <v>0</v>
      </c>
      <c r="AG171" s="24">
        <f t="shared" si="110"/>
        <v>0</v>
      </c>
      <c r="AH171" s="24">
        <f t="shared" si="123"/>
        <v>0</v>
      </c>
    </row>
    <row r="172" spans="1:34" ht="16.5" customHeight="1" x14ac:dyDescent="0.2">
      <c r="A172" s="4" t="str">
        <f t="shared" si="127"/>
        <v/>
      </c>
      <c r="B172" s="4" t="str">
        <f t="shared" si="128"/>
        <v/>
      </c>
      <c r="C172" s="22">
        <f t="shared" si="124"/>
        <v>122</v>
      </c>
      <c r="D172" s="14"/>
      <c r="E172" s="14"/>
      <c r="F172" s="14"/>
      <c r="G172" s="14"/>
      <c r="H172" s="16" t="str">
        <f t="shared" si="111"/>
        <v/>
      </c>
      <c r="I172" s="17" t="str">
        <f t="shared" si="112"/>
        <v/>
      </c>
      <c r="J172" s="17" t="str">
        <f t="shared" si="113"/>
        <v/>
      </c>
      <c r="K172" s="17" t="str">
        <f t="shared" si="114"/>
        <v/>
      </c>
      <c r="L172" s="18" t="str">
        <f t="shared" si="115"/>
        <v/>
      </c>
      <c r="M172" s="17" t="str">
        <f t="shared" si="125"/>
        <v/>
      </c>
      <c r="N172" s="4" t="str">
        <f t="shared" si="117"/>
        <v/>
      </c>
      <c r="O172" s="4" t="str">
        <f t="shared" si="107"/>
        <v/>
      </c>
      <c r="P172" s="27" t="str">
        <f t="shared" si="129"/>
        <v/>
      </c>
      <c r="Q172" s="27" t="str">
        <f t="shared" si="118"/>
        <v/>
      </c>
      <c r="R172" s="27" t="str">
        <f t="shared" si="119"/>
        <v/>
      </c>
      <c r="S172" s="28">
        <f t="shared" si="108"/>
        <v>0</v>
      </c>
      <c r="T172" s="24">
        <f t="shared" si="130"/>
        <v>0</v>
      </c>
      <c r="U172" s="24">
        <f t="shared" si="120"/>
        <v>0</v>
      </c>
      <c r="V172" s="24">
        <f t="shared" si="131"/>
        <v>0</v>
      </c>
      <c r="W172" s="24">
        <f t="shared" si="132"/>
        <v>0</v>
      </c>
      <c r="X172" s="25" t="str">
        <f t="shared" si="121"/>
        <v/>
      </c>
      <c r="Y172" s="25" t="str">
        <f t="shared" si="122"/>
        <v/>
      </c>
      <c r="AA172" s="25">
        <f t="shared" ca="1" si="133"/>
        <v>45174</v>
      </c>
      <c r="AB172" s="24">
        <f t="shared" ca="1" si="134"/>
        <v>2023</v>
      </c>
      <c r="AC172" s="24">
        <f t="shared" si="135"/>
        <v>0</v>
      </c>
      <c r="AE172" s="24">
        <f t="shared" si="126"/>
        <v>0</v>
      </c>
      <c r="AF172" s="24">
        <f t="shared" si="109"/>
        <v>0</v>
      </c>
      <c r="AG172" s="24">
        <f t="shared" si="110"/>
        <v>0</v>
      </c>
      <c r="AH172" s="24">
        <f t="shared" si="123"/>
        <v>0</v>
      </c>
    </row>
    <row r="173" spans="1:34" ht="16.5" customHeight="1" x14ac:dyDescent="0.2">
      <c r="A173" s="4" t="str">
        <f t="shared" si="127"/>
        <v/>
      </c>
      <c r="B173" s="4" t="str">
        <f t="shared" si="128"/>
        <v/>
      </c>
      <c r="C173" s="22">
        <f t="shared" si="124"/>
        <v>123</v>
      </c>
      <c r="D173" s="14"/>
      <c r="E173" s="14"/>
      <c r="F173" s="14"/>
      <c r="G173" s="14"/>
      <c r="H173" s="16" t="str">
        <f t="shared" si="111"/>
        <v/>
      </c>
      <c r="I173" s="17" t="str">
        <f t="shared" si="112"/>
        <v/>
      </c>
      <c r="J173" s="17" t="str">
        <f t="shared" si="113"/>
        <v/>
      </c>
      <c r="K173" s="17" t="str">
        <f t="shared" si="114"/>
        <v/>
      </c>
      <c r="L173" s="18" t="str">
        <f t="shared" si="115"/>
        <v/>
      </c>
      <c r="M173" s="17" t="str">
        <f t="shared" si="125"/>
        <v/>
      </c>
      <c r="N173" s="4" t="str">
        <f t="shared" si="117"/>
        <v/>
      </c>
      <c r="O173" s="4" t="str">
        <f t="shared" si="107"/>
        <v/>
      </c>
      <c r="P173" s="27" t="str">
        <f t="shared" si="129"/>
        <v/>
      </c>
      <c r="Q173" s="27" t="str">
        <f t="shared" si="118"/>
        <v/>
      </c>
      <c r="R173" s="27" t="str">
        <f t="shared" si="119"/>
        <v/>
      </c>
      <c r="S173" s="28">
        <f t="shared" si="108"/>
        <v>0</v>
      </c>
      <c r="T173" s="24">
        <f t="shared" si="130"/>
        <v>0</v>
      </c>
      <c r="U173" s="24">
        <f t="shared" si="120"/>
        <v>0</v>
      </c>
      <c r="V173" s="24">
        <f t="shared" si="131"/>
        <v>0</v>
      </c>
      <c r="W173" s="24">
        <f t="shared" si="132"/>
        <v>0</v>
      </c>
      <c r="X173" s="25" t="str">
        <f t="shared" si="121"/>
        <v/>
      </c>
      <c r="Y173" s="25" t="str">
        <f t="shared" si="122"/>
        <v/>
      </c>
      <c r="AA173" s="25">
        <f t="shared" ca="1" si="133"/>
        <v>45174</v>
      </c>
      <c r="AB173" s="24">
        <f t="shared" ca="1" si="134"/>
        <v>2023</v>
      </c>
      <c r="AC173" s="24">
        <f t="shared" si="135"/>
        <v>0</v>
      </c>
      <c r="AE173" s="24">
        <f t="shared" si="126"/>
        <v>0</v>
      </c>
      <c r="AF173" s="24">
        <f t="shared" si="109"/>
        <v>0</v>
      </c>
      <c r="AG173" s="24">
        <f t="shared" si="110"/>
        <v>0</v>
      </c>
      <c r="AH173" s="24">
        <f t="shared" si="123"/>
        <v>0</v>
      </c>
    </row>
    <row r="174" spans="1:34" ht="16.5" customHeight="1" x14ac:dyDescent="0.2">
      <c r="A174" s="4" t="str">
        <f t="shared" si="127"/>
        <v/>
      </c>
      <c r="B174" s="4" t="str">
        <f t="shared" si="128"/>
        <v/>
      </c>
      <c r="C174" s="22">
        <f t="shared" si="124"/>
        <v>124</v>
      </c>
      <c r="D174" s="14"/>
      <c r="E174" s="14"/>
      <c r="F174" s="14"/>
      <c r="G174" s="14"/>
      <c r="H174" s="16" t="str">
        <f t="shared" si="111"/>
        <v/>
      </c>
      <c r="I174" s="17" t="str">
        <f t="shared" si="112"/>
        <v/>
      </c>
      <c r="J174" s="17" t="str">
        <f t="shared" si="113"/>
        <v/>
      </c>
      <c r="K174" s="17" t="str">
        <f t="shared" si="114"/>
        <v/>
      </c>
      <c r="L174" s="18" t="str">
        <f t="shared" si="115"/>
        <v/>
      </c>
      <c r="M174" s="17" t="str">
        <f t="shared" si="125"/>
        <v/>
      </c>
      <c r="N174" s="4" t="str">
        <f t="shared" si="117"/>
        <v/>
      </c>
      <c r="O174" s="4" t="str">
        <f t="shared" si="107"/>
        <v/>
      </c>
      <c r="P174" s="27" t="str">
        <f t="shared" si="129"/>
        <v/>
      </c>
      <c r="Q174" s="27" t="str">
        <f t="shared" si="118"/>
        <v/>
      </c>
      <c r="R174" s="27" t="str">
        <f t="shared" si="119"/>
        <v/>
      </c>
      <c r="S174" s="28">
        <f t="shared" si="108"/>
        <v>0</v>
      </c>
      <c r="T174" s="24">
        <f t="shared" si="130"/>
        <v>0</v>
      </c>
      <c r="U174" s="24">
        <f t="shared" si="120"/>
        <v>0</v>
      </c>
      <c r="V174" s="24">
        <f t="shared" si="131"/>
        <v>0</v>
      </c>
      <c r="W174" s="24">
        <f t="shared" si="132"/>
        <v>0</v>
      </c>
      <c r="X174" s="25" t="str">
        <f t="shared" si="121"/>
        <v/>
      </c>
      <c r="Y174" s="25" t="str">
        <f t="shared" si="122"/>
        <v/>
      </c>
      <c r="AA174" s="25">
        <f t="shared" ca="1" si="133"/>
        <v>45174</v>
      </c>
      <c r="AB174" s="24">
        <f t="shared" ca="1" si="134"/>
        <v>2023</v>
      </c>
      <c r="AC174" s="24">
        <f t="shared" si="135"/>
        <v>0</v>
      </c>
      <c r="AE174" s="24">
        <f t="shared" si="126"/>
        <v>0</v>
      </c>
      <c r="AF174" s="24">
        <f t="shared" si="109"/>
        <v>0</v>
      </c>
      <c r="AG174" s="24">
        <f t="shared" si="110"/>
        <v>0</v>
      </c>
      <c r="AH174" s="24">
        <f t="shared" si="123"/>
        <v>0</v>
      </c>
    </row>
    <row r="175" spans="1:34" ht="16.5" customHeight="1" x14ac:dyDescent="0.2">
      <c r="A175" s="4" t="str">
        <f t="shared" si="127"/>
        <v/>
      </c>
      <c r="B175" s="4" t="str">
        <f t="shared" si="128"/>
        <v/>
      </c>
      <c r="C175" s="22">
        <f t="shared" si="124"/>
        <v>125</v>
      </c>
      <c r="D175" s="14"/>
      <c r="E175" s="14"/>
      <c r="F175" s="14"/>
      <c r="G175" s="14"/>
      <c r="H175" s="16" t="str">
        <f t="shared" si="111"/>
        <v/>
      </c>
      <c r="I175" s="17" t="str">
        <f t="shared" si="112"/>
        <v/>
      </c>
      <c r="J175" s="17" t="str">
        <f t="shared" si="113"/>
        <v/>
      </c>
      <c r="K175" s="17" t="str">
        <f t="shared" si="114"/>
        <v/>
      </c>
      <c r="L175" s="18" t="str">
        <f t="shared" si="115"/>
        <v/>
      </c>
      <c r="M175" s="17" t="str">
        <f t="shared" si="125"/>
        <v/>
      </c>
      <c r="N175" s="4" t="str">
        <f t="shared" si="117"/>
        <v/>
      </c>
      <c r="O175" s="4" t="str">
        <f t="shared" si="107"/>
        <v/>
      </c>
      <c r="P175" s="27" t="str">
        <f t="shared" si="129"/>
        <v/>
      </c>
      <c r="Q175" s="27" t="str">
        <f t="shared" si="118"/>
        <v/>
      </c>
      <c r="R175" s="27" t="str">
        <f t="shared" si="119"/>
        <v/>
      </c>
      <c r="S175" s="28">
        <f t="shared" si="108"/>
        <v>0</v>
      </c>
      <c r="T175" s="24">
        <f t="shared" si="130"/>
        <v>0</v>
      </c>
      <c r="U175" s="24">
        <f t="shared" si="120"/>
        <v>0</v>
      </c>
      <c r="V175" s="24">
        <f t="shared" si="131"/>
        <v>0</v>
      </c>
      <c r="W175" s="24">
        <f t="shared" si="132"/>
        <v>0</v>
      </c>
      <c r="X175" s="25" t="str">
        <f t="shared" si="121"/>
        <v/>
      </c>
      <c r="Y175" s="25" t="str">
        <f t="shared" si="122"/>
        <v/>
      </c>
      <c r="AA175" s="25">
        <f t="shared" ca="1" si="133"/>
        <v>45174</v>
      </c>
      <c r="AB175" s="24">
        <f t="shared" ca="1" si="134"/>
        <v>2023</v>
      </c>
      <c r="AC175" s="24">
        <f t="shared" si="135"/>
        <v>0</v>
      </c>
      <c r="AE175" s="24">
        <f t="shared" si="126"/>
        <v>0</v>
      </c>
      <c r="AF175" s="24">
        <f t="shared" si="109"/>
        <v>0</v>
      </c>
      <c r="AG175" s="24">
        <f t="shared" si="110"/>
        <v>0</v>
      </c>
      <c r="AH175" s="24">
        <f t="shared" si="123"/>
        <v>0</v>
      </c>
    </row>
    <row r="176" spans="1:34" ht="16.5" customHeight="1" x14ac:dyDescent="0.2">
      <c r="A176" s="4" t="str">
        <f t="shared" si="127"/>
        <v/>
      </c>
      <c r="B176" s="4" t="str">
        <f t="shared" si="128"/>
        <v/>
      </c>
      <c r="C176" s="22">
        <f t="shared" si="124"/>
        <v>126</v>
      </c>
      <c r="D176" s="14"/>
      <c r="E176" s="14"/>
      <c r="F176" s="14"/>
      <c r="G176" s="14"/>
      <c r="H176" s="16" t="str">
        <f t="shared" si="111"/>
        <v/>
      </c>
      <c r="I176" s="17" t="str">
        <f t="shared" si="112"/>
        <v/>
      </c>
      <c r="J176" s="17" t="str">
        <f t="shared" si="113"/>
        <v/>
      </c>
      <c r="K176" s="17" t="str">
        <f t="shared" si="114"/>
        <v/>
      </c>
      <c r="L176" s="18" t="str">
        <f t="shared" si="115"/>
        <v/>
      </c>
      <c r="M176" s="17" t="str">
        <f t="shared" si="125"/>
        <v/>
      </c>
      <c r="N176" s="4" t="str">
        <f t="shared" si="117"/>
        <v/>
      </c>
      <c r="O176" s="4" t="str">
        <f t="shared" si="107"/>
        <v/>
      </c>
      <c r="P176" s="27" t="str">
        <f t="shared" si="129"/>
        <v/>
      </c>
      <c r="Q176" s="27" t="str">
        <f t="shared" si="118"/>
        <v/>
      </c>
      <c r="R176" s="27" t="str">
        <f t="shared" si="119"/>
        <v/>
      </c>
      <c r="S176" s="28">
        <f t="shared" si="108"/>
        <v>0</v>
      </c>
      <c r="T176" s="24">
        <f t="shared" si="130"/>
        <v>0</v>
      </c>
      <c r="U176" s="24">
        <f t="shared" si="120"/>
        <v>0</v>
      </c>
      <c r="V176" s="24">
        <f t="shared" si="131"/>
        <v>0</v>
      </c>
      <c r="W176" s="24">
        <f t="shared" si="132"/>
        <v>0</v>
      </c>
      <c r="X176" s="25" t="str">
        <f t="shared" si="121"/>
        <v/>
      </c>
      <c r="Y176" s="25" t="str">
        <f t="shared" si="122"/>
        <v/>
      </c>
      <c r="AA176" s="25">
        <f t="shared" ca="1" si="133"/>
        <v>45174</v>
      </c>
      <c r="AB176" s="24">
        <f t="shared" ca="1" si="134"/>
        <v>2023</v>
      </c>
      <c r="AC176" s="24">
        <f t="shared" si="135"/>
        <v>0</v>
      </c>
      <c r="AE176" s="24">
        <f t="shared" si="126"/>
        <v>0</v>
      </c>
      <c r="AF176" s="24">
        <f t="shared" si="109"/>
        <v>0</v>
      </c>
      <c r="AG176" s="24">
        <f t="shared" si="110"/>
        <v>0</v>
      </c>
      <c r="AH176" s="24">
        <f t="shared" si="123"/>
        <v>0</v>
      </c>
    </row>
    <row r="177" spans="1:34" ht="16.5" customHeight="1" x14ac:dyDescent="0.2">
      <c r="A177" s="4" t="str">
        <f t="shared" si="127"/>
        <v/>
      </c>
      <c r="B177" s="4" t="str">
        <f t="shared" si="128"/>
        <v/>
      </c>
      <c r="C177" s="22">
        <f t="shared" si="124"/>
        <v>127</v>
      </c>
      <c r="D177" s="14"/>
      <c r="E177" s="14"/>
      <c r="F177" s="14"/>
      <c r="G177" s="14"/>
      <c r="H177" s="16" t="str">
        <f t="shared" si="111"/>
        <v/>
      </c>
      <c r="I177" s="17" t="str">
        <f t="shared" si="112"/>
        <v/>
      </c>
      <c r="J177" s="17" t="str">
        <f t="shared" si="113"/>
        <v/>
      </c>
      <c r="K177" s="17" t="str">
        <f t="shared" si="114"/>
        <v/>
      </c>
      <c r="L177" s="18" t="str">
        <f t="shared" si="115"/>
        <v/>
      </c>
      <c r="M177" s="17" t="str">
        <f t="shared" si="125"/>
        <v/>
      </c>
      <c r="N177" s="4" t="str">
        <f t="shared" si="117"/>
        <v/>
      </c>
      <c r="O177" s="4" t="str">
        <f t="shared" si="107"/>
        <v/>
      </c>
      <c r="P177" s="27" t="str">
        <f t="shared" si="129"/>
        <v/>
      </c>
      <c r="Q177" s="27" t="str">
        <f t="shared" si="118"/>
        <v/>
      </c>
      <c r="R177" s="27" t="str">
        <f t="shared" si="119"/>
        <v/>
      </c>
      <c r="S177" s="28">
        <f t="shared" si="108"/>
        <v>0</v>
      </c>
      <c r="T177" s="24">
        <f t="shared" si="130"/>
        <v>0</v>
      </c>
      <c r="U177" s="24">
        <f t="shared" si="120"/>
        <v>0</v>
      </c>
      <c r="V177" s="24">
        <f t="shared" si="131"/>
        <v>0</v>
      </c>
      <c r="W177" s="24">
        <f t="shared" si="132"/>
        <v>0</v>
      </c>
      <c r="X177" s="25" t="str">
        <f t="shared" si="121"/>
        <v/>
      </c>
      <c r="Y177" s="25" t="str">
        <f t="shared" si="122"/>
        <v/>
      </c>
      <c r="AA177" s="25">
        <f t="shared" ca="1" si="133"/>
        <v>45174</v>
      </c>
      <c r="AB177" s="24">
        <f t="shared" ca="1" si="134"/>
        <v>2023</v>
      </c>
      <c r="AC177" s="24">
        <f t="shared" si="135"/>
        <v>0</v>
      </c>
      <c r="AE177" s="24">
        <f t="shared" si="126"/>
        <v>0</v>
      </c>
      <c r="AF177" s="24">
        <f t="shared" si="109"/>
        <v>0</v>
      </c>
      <c r="AG177" s="24">
        <f t="shared" si="110"/>
        <v>0</v>
      </c>
      <c r="AH177" s="24">
        <f t="shared" si="123"/>
        <v>0</v>
      </c>
    </row>
    <row r="178" spans="1:34" ht="16.5" customHeight="1" x14ac:dyDescent="0.2">
      <c r="A178" s="4" t="str">
        <f t="shared" si="127"/>
        <v/>
      </c>
      <c r="B178" s="4" t="str">
        <f t="shared" si="128"/>
        <v/>
      </c>
      <c r="C178" s="22">
        <f t="shared" si="124"/>
        <v>128</v>
      </c>
      <c r="D178" s="14"/>
      <c r="E178" s="14"/>
      <c r="F178" s="14"/>
      <c r="G178" s="14"/>
      <c r="H178" s="16" t="str">
        <f t="shared" si="111"/>
        <v/>
      </c>
      <c r="I178" s="17" t="str">
        <f t="shared" si="112"/>
        <v/>
      </c>
      <c r="J178" s="17" t="str">
        <f t="shared" si="113"/>
        <v/>
      </c>
      <c r="K178" s="17" t="str">
        <f t="shared" si="114"/>
        <v/>
      </c>
      <c r="L178" s="18" t="str">
        <f t="shared" si="115"/>
        <v/>
      </c>
      <c r="M178" s="17" t="str">
        <f t="shared" si="125"/>
        <v/>
      </c>
      <c r="N178" s="4" t="str">
        <f t="shared" si="117"/>
        <v/>
      </c>
      <c r="O178" s="4" t="str">
        <f t="shared" si="107"/>
        <v/>
      </c>
      <c r="P178" s="27" t="str">
        <f t="shared" si="129"/>
        <v/>
      </c>
      <c r="Q178" s="27" t="str">
        <f t="shared" si="118"/>
        <v/>
      </c>
      <c r="R178" s="27" t="str">
        <f t="shared" si="119"/>
        <v/>
      </c>
      <c r="S178" s="28">
        <f t="shared" si="108"/>
        <v>0</v>
      </c>
      <c r="T178" s="24">
        <f t="shared" si="130"/>
        <v>0</v>
      </c>
      <c r="U178" s="24">
        <f t="shared" si="120"/>
        <v>0</v>
      </c>
      <c r="V178" s="24">
        <f t="shared" si="131"/>
        <v>0</v>
      </c>
      <c r="W178" s="24">
        <f t="shared" si="132"/>
        <v>0</v>
      </c>
      <c r="X178" s="25" t="str">
        <f t="shared" si="121"/>
        <v/>
      </c>
      <c r="Y178" s="25" t="str">
        <f t="shared" si="122"/>
        <v/>
      </c>
      <c r="AA178" s="25">
        <f t="shared" ca="1" si="133"/>
        <v>45174</v>
      </c>
      <c r="AB178" s="24">
        <f t="shared" ca="1" si="134"/>
        <v>2023</v>
      </c>
      <c r="AC178" s="24">
        <f t="shared" si="135"/>
        <v>0</v>
      </c>
      <c r="AE178" s="24">
        <f t="shared" si="126"/>
        <v>0</v>
      </c>
      <c r="AF178" s="24">
        <f t="shared" si="109"/>
        <v>0</v>
      </c>
      <c r="AG178" s="24">
        <f t="shared" si="110"/>
        <v>0</v>
      </c>
      <c r="AH178" s="24">
        <f t="shared" si="123"/>
        <v>0</v>
      </c>
    </row>
    <row r="179" spans="1:34" ht="16.5" customHeight="1" x14ac:dyDescent="0.2">
      <c r="A179" s="4" t="str">
        <f t="shared" si="127"/>
        <v/>
      </c>
      <c r="B179" s="4" t="str">
        <f t="shared" si="128"/>
        <v/>
      </c>
      <c r="C179" s="22">
        <f t="shared" si="124"/>
        <v>129</v>
      </c>
      <c r="D179" s="14"/>
      <c r="E179" s="14"/>
      <c r="F179" s="14"/>
      <c r="G179" s="14"/>
      <c r="H179" s="16" t="str">
        <f t="shared" si="111"/>
        <v/>
      </c>
      <c r="I179" s="17" t="str">
        <f t="shared" si="112"/>
        <v/>
      </c>
      <c r="J179" s="17" t="str">
        <f t="shared" si="113"/>
        <v/>
      </c>
      <c r="K179" s="17" t="str">
        <f t="shared" si="114"/>
        <v/>
      </c>
      <c r="L179" s="18" t="str">
        <f t="shared" si="115"/>
        <v/>
      </c>
      <c r="M179" s="17" t="str">
        <f t="shared" si="125"/>
        <v/>
      </c>
      <c r="N179" s="4" t="str">
        <f t="shared" si="117"/>
        <v/>
      </c>
      <c r="O179" s="4" t="str">
        <f t="shared" ref="O179:O219" si="136">IF(P179="","",$F$10)</f>
        <v/>
      </c>
      <c r="P179" s="27" t="str">
        <f t="shared" si="129"/>
        <v/>
      </c>
      <c r="Q179" s="27" t="str">
        <f t="shared" si="118"/>
        <v/>
      </c>
      <c r="R179" s="27" t="str">
        <f t="shared" si="119"/>
        <v/>
      </c>
      <c r="S179" s="28">
        <f t="shared" ref="S179:S242" si="137">IF($B179="",0,LEFT(R179,6))</f>
        <v>0</v>
      </c>
      <c r="T179" s="24">
        <f t="shared" si="130"/>
        <v>0</v>
      </c>
      <c r="U179" s="24">
        <f t="shared" si="120"/>
        <v>0</v>
      </c>
      <c r="V179" s="24">
        <f t="shared" si="131"/>
        <v>0</v>
      </c>
      <c r="W179" s="24">
        <f t="shared" si="132"/>
        <v>0</v>
      </c>
      <c r="X179" s="25" t="str">
        <f t="shared" si="121"/>
        <v/>
      </c>
      <c r="Y179" s="25" t="str">
        <f t="shared" si="122"/>
        <v/>
      </c>
      <c r="AA179" s="25">
        <f t="shared" ca="1" si="133"/>
        <v>45174</v>
      </c>
      <c r="AB179" s="24">
        <f t="shared" ca="1" si="134"/>
        <v>2023</v>
      </c>
      <c r="AC179" s="24">
        <f t="shared" si="135"/>
        <v>0</v>
      </c>
      <c r="AE179" s="24">
        <f t="shared" si="126"/>
        <v>0</v>
      </c>
      <c r="AF179" s="24">
        <f t="shared" ref="AF179:AF242" si="138">IF($B179="",0,IF($F179="JA",1,IF(VALUE(YEAR($Y179))&lt;$AF$1,0,1)))</f>
        <v>0</v>
      </c>
      <c r="AG179" s="24">
        <f t="shared" ref="AG179:AG242" si="139">IF($B179="",0,IF($F179="Ja",0,IF(VALUE(YEAR($Y179))&gt;=$AF$1,0,1)))</f>
        <v>0</v>
      </c>
      <c r="AH179" s="24">
        <f t="shared" si="123"/>
        <v>0</v>
      </c>
    </row>
    <row r="180" spans="1:34" ht="16.5" customHeight="1" x14ac:dyDescent="0.2">
      <c r="A180" s="4" t="str">
        <f t="shared" si="127"/>
        <v/>
      </c>
      <c r="B180" s="4" t="str">
        <f t="shared" si="128"/>
        <v/>
      </c>
      <c r="C180" s="22">
        <f t="shared" si="124"/>
        <v>130</v>
      </c>
      <c r="D180" s="14"/>
      <c r="E180" s="14"/>
      <c r="F180" s="14"/>
      <c r="G180" s="14"/>
      <c r="H180" s="16" t="str">
        <f t="shared" ref="H180:H219" si="140">IF(B180="","",IF($F180="Ja","N.V.T.",IF($G180="België BE","Invullen","N.V.T.")))</f>
        <v/>
      </c>
      <c r="I180" s="17" t="str">
        <f t="shared" ref="I180:I219" si="141">IF(F180="","",IF($F180="Ja","N.V.T.",IF($G180="België BE","N.V.T.","Invullen")))</f>
        <v/>
      </c>
      <c r="J180" s="17" t="str">
        <f t="shared" ref="J180:J219" si="142">IF(B180="","",IF($F180="Ja","N.V.T.",IF($G180="België BE","N.V.T.","Invullen")))</f>
        <v/>
      </c>
      <c r="K180" s="17" t="str">
        <f t="shared" ref="K180:K219" si="143">IF(B180="","",IF($F180="Ja","N.V.T.",IF($G180="België BE","N.V.T.","Invullen")))</f>
        <v/>
      </c>
      <c r="L180" s="18" t="str">
        <f t="shared" ref="L180:L219" si="144">IF(F180="","",IF($F180="Ja","N.V.T.",IF($G180="België BE","N.V.T.","Invullen")))</f>
        <v/>
      </c>
      <c r="M180" s="17" t="str">
        <f t="shared" ref="M180:M219" si="145">IF(F180="","",IF($F180="Ja","N.V.T.",IF($G180="België BE","N.V.T.","Invullen")))</f>
        <v/>
      </c>
      <c r="N180" s="4" t="str">
        <f t="shared" ref="N180:N219" si="146">IF(P180="","",$F$8)</f>
        <v/>
      </c>
      <c r="O180" s="4" t="str">
        <f t="shared" si="136"/>
        <v/>
      </c>
      <c r="P180" s="27" t="str">
        <f t="shared" si="129"/>
        <v/>
      </c>
      <c r="Q180" s="27" t="str">
        <f t="shared" ref="Q180:Q243" si="147">TEXT(H180,"0")</f>
        <v/>
      </c>
      <c r="R180" s="27" t="str">
        <f t="shared" ref="R180:R243" si="148">TEXT(H180,"00000000000")</f>
        <v/>
      </c>
      <c r="S180" s="28">
        <f t="shared" si="137"/>
        <v>0</v>
      </c>
      <c r="T180" s="24">
        <f t="shared" si="130"/>
        <v>0</v>
      </c>
      <c r="U180" s="24">
        <f t="shared" ref="U180:U219" si="149">IF($B180="",0,RIGHT(S180,4))</f>
        <v>0</v>
      </c>
      <c r="V180" s="24">
        <f t="shared" si="131"/>
        <v>0</v>
      </c>
      <c r="W180" s="24">
        <f t="shared" si="132"/>
        <v>0</v>
      </c>
      <c r="X180" s="25" t="str">
        <f t="shared" ref="X180:X219" si="150">IF($AC180=1,DATE(W180,V180,T180),L180)</f>
        <v/>
      </c>
      <c r="Y180" s="25" t="str">
        <f t="shared" ref="Y180:Y243" si="151">IF(X180="","",IF(YEAR(X180)&lt;1925,DATE(YEAR(X180)+100,MONTH(X180),DAY(X180)),X180))</f>
        <v/>
      </c>
      <c r="AA180" s="25">
        <f t="shared" ca="1" si="133"/>
        <v>45174</v>
      </c>
      <c r="AB180" s="24">
        <f t="shared" ca="1" si="134"/>
        <v>2023</v>
      </c>
      <c r="AC180" s="24">
        <f t="shared" si="135"/>
        <v>0</v>
      </c>
      <c r="AE180" s="24">
        <f t="shared" si="126"/>
        <v>0</v>
      </c>
      <c r="AF180" s="24">
        <f t="shared" si="138"/>
        <v>0</v>
      </c>
      <c r="AG180" s="24">
        <f t="shared" si="139"/>
        <v>0</v>
      </c>
      <c r="AH180" s="24">
        <f t="shared" ref="AH180:AH219" si="152">IF($B180="",0,IF($B180="",0,AG180))</f>
        <v>0</v>
      </c>
    </row>
    <row r="181" spans="1:34" ht="16.5" customHeight="1" x14ac:dyDescent="0.2">
      <c r="A181" s="4" t="str">
        <f t="shared" si="127"/>
        <v/>
      </c>
      <c r="B181" s="4" t="str">
        <f t="shared" si="128"/>
        <v/>
      </c>
      <c r="C181" s="22">
        <f t="shared" ref="C181:C244" si="153">C180+1</f>
        <v>131</v>
      </c>
      <c r="D181" s="14"/>
      <c r="E181" s="14"/>
      <c r="F181" s="14"/>
      <c r="G181" s="14"/>
      <c r="H181" s="16" t="str">
        <f t="shared" si="140"/>
        <v/>
      </c>
      <c r="I181" s="17" t="str">
        <f t="shared" si="141"/>
        <v/>
      </c>
      <c r="J181" s="17" t="str">
        <f t="shared" si="142"/>
        <v/>
      </c>
      <c r="K181" s="17" t="str">
        <f t="shared" si="143"/>
        <v/>
      </c>
      <c r="L181" s="18" t="str">
        <f t="shared" si="144"/>
        <v/>
      </c>
      <c r="M181" s="17" t="str">
        <f t="shared" si="145"/>
        <v/>
      </c>
      <c r="N181" s="4" t="str">
        <f t="shared" si="146"/>
        <v/>
      </c>
      <c r="O181" s="4" t="str">
        <f t="shared" si="136"/>
        <v/>
      </c>
      <c r="P181" s="27" t="str">
        <f t="shared" si="129"/>
        <v/>
      </c>
      <c r="Q181" s="27" t="str">
        <f t="shared" si="147"/>
        <v/>
      </c>
      <c r="R181" s="27" t="str">
        <f t="shared" si="148"/>
        <v/>
      </c>
      <c r="S181" s="28">
        <f t="shared" si="137"/>
        <v>0</v>
      </c>
      <c r="T181" s="24">
        <f t="shared" si="130"/>
        <v>0</v>
      </c>
      <c r="U181" s="24">
        <f t="shared" si="149"/>
        <v>0</v>
      </c>
      <c r="V181" s="24">
        <f t="shared" si="131"/>
        <v>0</v>
      </c>
      <c r="W181" s="24">
        <f t="shared" si="132"/>
        <v>0</v>
      </c>
      <c r="X181" s="25" t="str">
        <f t="shared" si="150"/>
        <v/>
      </c>
      <c r="Y181" s="25" t="str">
        <f t="shared" si="151"/>
        <v/>
      </c>
      <c r="AA181" s="25">
        <f t="shared" ca="1" si="133"/>
        <v>45174</v>
      </c>
      <c r="AB181" s="24">
        <f t="shared" ca="1" si="134"/>
        <v>2023</v>
      </c>
      <c r="AC181" s="24">
        <f t="shared" si="135"/>
        <v>0</v>
      </c>
      <c r="AE181" s="24">
        <f t="shared" si="126"/>
        <v>0</v>
      </c>
      <c r="AF181" s="24">
        <f t="shared" si="138"/>
        <v>0</v>
      </c>
      <c r="AG181" s="24">
        <f t="shared" si="139"/>
        <v>0</v>
      </c>
      <c r="AH181" s="24">
        <f t="shared" si="152"/>
        <v>0</v>
      </c>
    </row>
    <row r="182" spans="1:34" ht="16.5" customHeight="1" x14ac:dyDescent="0.2">
      <c r="A182" s="4" t="str">
        <f t="shared" si="127"/>
        <v/>
      </c>
      <c r="B182" s="4" t="str">
        <f t="shared" si="128"/>
        <v/>
      </c>
      <c r="C182" s="22">
        <f t="shared" si="153"/>
        <v>132</v>
      </c>
      <c r="D182" s="14"/>
      <c r="E182" s="14"/>
      <c r="F182" s="14"/>
      <c r="G182" s="14"/>
      <c r="H182" s="16" t="str">
        <f t="shared" si="140"/>
        <v/>
      </c>
      <c r="I182" s="17" t="str">
        <f t="shared" si="141"/>
        <v/>
      </c>
      <c r="J182" s="17" t="str">
        <f t="shared" si="142"/>
        <v/>
      </c>
      <c r="K182" s="17" t="str">
        <f t="shared" si="143"/>
        <v/>
      </c>
      <c r="L182" s="18" t="str">
        <f t="shared" si="144"/>
        <v/>
      </c>
      <c r="M182" s="17" t="str">
        <f t="shared" si="145"/>
        <v/>
      </c>
      <c r="N182" s="4" t="str">
        <f t="shared" si="146"/>
        <v/>
      </c>
      <c r="O182" s="4" t="str">
        <f t="shared" si="136"/>
        <v/>
      </c>
      <c r="P182" s="27" t="str">
        <f t="shared" si="129"/>
        <v/>
      </c>
      <c r="Q182" s="27" t="str">
        <f t="shared" si="147"/>
        <v/>
      </c>
      <c r="R182" s="27" t="str">
        <f t="shared" si="148"/>
        <v/>
      </c>
      <c r="S182" s="28">
        <f t="shared" si="137"/>
        <v>0</v>
      </c>
      <c r="T182" s="24">
        <f t="shared" si="130"/>
        <v>0</v>
      </c>
      <c r="U182" s="24">
        <f t="shared" si="149"/>
        <v>0</v>
      </c>
      <c r="V182" s="24">
        <f t="shared" si="131"/>
        <v>0</v>
      </c>
      <c r="W182" s="24">
        <f t="shared" si="132"/>
        <v>0</v>
      </c>
      <c r="X182" s="25" t="str">
        <f t="shared" si="150"/>
        <v/>
      </c>
      <c r="Y182" s="25" t="str">
        <f t="shared" si="151"/>
        <v/>
      </c>
      <c r="AA182" s="25">
        <f t="shared" ca="1" si="133"/>
        <v>45174</v>
      </c>
      <c r="AB182" s="24">
        <f t="shared" ca="1" si="134"/>
        <v>2023</v>
      </c>
      <c r="AC182" s="24">
        <f t="shared" si="135"/>
        <v>0</v>
      </c>
      <c r="AE182" s="24">
        <f t="shared" si="126"/>
        <v>0</v>
      </c>
      <c r="AF182" s="24">
        <f t="shared" si="138"/>
        <v>0</v>
      </c>
      <c r="AG182" s="24">
        <f t="shared" si="139"/>
        <v>0</v>
      </c>
      <c r="AH182" s="24">
        <f t="shared" si="152"/>
        <v>0</v>
      </c>
    </row>
    <row r="183" spans="1:34" ht="16.5" customHeight="1" x14ac:dyDescent="0.2">
      <c r="A183" s="4" t="str">
        <f t="shared" si="127"/>
        <v/>
      </c>
      <c r="B183" s="4" t="str">
        <f t="shared" si="128"/>
        <v/>
      </c>
      <c r="C183" s="22">
        <f t="shared" si="153"/>
        <v>133</v>
      </c>
      <c r="D183" s="14"/>
      <c r="E183" s="14"/>
      <c r="F183" s="14"/>
      <c r="G183" s="14"/>
      <c r="H183" s="16" t="str">
        <f t="shared" si="140"/>
        <v/>
      </c>
      <c r="I183" s="17" t="str">
        <f t="shared" si="141"/>
        <v/>
      </c>
      <c r="J183" s="17" t="str">
        <f t="shared" si="142"/>
        <v/>
      </c>
      <c r="K183" s="17" t="str">
        <f t="shared" si="143"/>
        <v/>
      </c>
      <c r="L183" s="18" t="str">
        <f t="shared" si="144"/>
        <v/>
      </c>
      <c r="M183" s="17" t="str">
        <f t="shared" si="145"/>
        <v/>
      </c>
      <c r="N183" s="4" t="str">
        <f t="shared" si="146"/>
        <v/>
      </c>
      <c r="O183" s="4" t="str">
        <f t="shared" si="136"/>
        <v/>
      </c>
      <c r="P183" s="27" t="str">
        <f t="shared" si="129"/>
        <v/>
      </c>
      <c r="Q183" s="27" t="str">
        <f t="shared" si="147"/>
        <v/>
      </c>
      <c r="R183" s="27" t="str">
        <f t="shared" si="148"/>
        <v/>
      </c>
      <c r="S183" s="28">
        <f t="shared" si="137"/>
        <v>0</v>
      </c>
      <c r="T183" s="24">
        <f t="shared" si="130"/>
        <v>0</v>
      </c>
      <c r="U183" s="24">
        <f t="shared" si="149"/>
        <v>0</v>
      </c>
      <c r="V183" s="24">
        <f t="shared" si="131"/>
        <v>0</v>
      </c>
      <c r="W183" s="24">
        <f t="shared" si="132"/>
        <v>0</v>
      </c>
      <c r="X183" s="25" t="str">
        <f t="shared" si="150"/>
        <v/>
      </c>
      <c r="Y183" s="25" t="str">
        <f t="shared" si="151"/>
        <v/>
      </c>
      <c r="AA183" s="25">
        <f t="shared" ca="1" si="133"/>
        <v>45174</v>
      </c>
      <c r="AB183" s="24">
        <f t="shared" ca="1" si="134"/>
        <v>2023</v>
      </c>
      <c r="AC183" s="24">
        <f t="shared" si="135"/>
        <v>0</v>
      </c>
      <c r="AE183" s="24">
        <f t="shared" si="126"/>
        <v>0</v>
      </c>
      <c r="AF183" s="24">
        <f t="shared" si="138"/>
        <v>0</v>
      </c>
      <c r="AG183" s="24">
        <f t="shared" si="139"/>
        <v>0</v>
      </c>
      <c r="AH183" s="24">
        <f t="shared" si="152"/>
        <v>0</v>
      </c>
    </row>
    <row r="184" spans="1:34" ht="16.5" customHeight="1" x14ac:dyDescent="0.2">
      <c r="A184" s="4" t="str">
        <f t="shared" si="127"/>
        <v/>
      </c>
      <c r="B184" s="4" t="str">
        <f t="shared" si="128"/>
        <v/>
      </c>
      <c r="C184" s="22">
        <f t="shared" si="153"/>
        <v>134</v>
      </c>
      <c r="D184" s="14"/>
      <c r="E184" s="14"/>
      <c r="F184" s="14"/>
      <c r="G184" s="14"/>
      <c r="H184" s="16" t="str">
        <f t="shared" si="140"/>
        <v/>
      </c>
      <c r="I184" s="17" t="str">
        <f t="shared" si="141"/>
        <v/>
      </c>
      <c r="J184" s="17" t="str">
        <f t="shared" si="142"/>
        <v/>
      </c>
      <c r="K184" s="17" t="str">
        <f t="shared" si="143"/>
        <v/>
      </c>
      <c r="L184" s="18" t="str">
        <f t="shared" si="144"/>
        <v/>
      </c>
      <c r="M184" s="17" t="str">
        <f t="shared" si="145"/>
        <v/>
      </c>
      <c r="N184" s="4" t="str">
        <f t="shared" si="146"/>
        <v/>
      </c>
      <c r="O184" s="4" t="str">
        <f t="shared" si="136"/>
        <v/>
      </c>
      <c r="P184" s="27" t="str">
        <f t="shared" si="129"/>
        <v/>
      </c>
      <c r="Q184" s="27" t="str">
        <f t="shared" si="147"/>
        <v/>
      </c>
      <c r="R184" s="27" t="str">
        <f t="shared" si="148"/>
        <v/>
      </c>
      <c r="S184" s="28">
        <f t="shared" si="137"/>
        <v>0</v>
      </c>
      <c r="T184" s="24">
        <f t="shared" si="130"/>
        <v>0</v>
      </c>
      <c r="U184" s="24">
        <f t="shared" si="149"/>
        <v>0</v>
      </c>
      <c r="V184" s="24">
        <f t="shared" si="131"/>
        <v>0</v>
      </c>
      <c r="W184" s="24">
        <f t="shared" si="132"/>
        <v>0</v>
      </c>
      <c r="X184" s="25" t="str">
        <f t="shared" si="150"/>
        <v/>
      </c>
      <c r="Y184" s="25" t="str">
        <f t="shared" si="151"/>
        <v/>
      </c>
      <c r="AA184" s="25">
        <f t="shared" ca="1" si="133"/>
        <v>45174</v>
      </c>
      <c r="AB184" s="24">
        <f t="shared" ca="1" si="134"/>
        <v>2023</v>
      </c>
      <c r="AC184" s="24">
        <f t="shared" si="135"/>
        <v>0</v>
      </c>
      <c r="AE184" s="24">
        <f t="shared" si="126"/>
        <v>0</v>
      </c>
      <c r="AF184" s="24">
        <f t="shared" si="138"/>
        <v>0</v>
      </c>
      <c r="AG184" s="24">
        <f t="shared" si="139"/>
        <v>0</v>
      </c>
      <c r="AH184" s="24">
        <f t="shared" si="152"/>
        <v>0</v>
      </c>
    </row>
    <row r="185" spans="1:34" ht="16.5" customHeight="1" x14ac:dyDescent="0.2">
      <c r="A185" s="4" t="str">
        <f t="shared" si="127"/>
        <v/>
      </c>
      <c r="B185" s="4" t="str">
        <f t="shared" si="128"/>
        <v/>
      </c>
      <c r="C185" s="22">
        <f t="shared" si="153"/>
        <v>135</v>
      </c>
      <c r="D185" s="14"/>
      <c r="E185" s="14"/>
      <c r="F185" s="14"/>
      <c r="G185" s="14"/>
      <c r="H185" s="16" t="str">
        <f t="shared" si="140"/>
        <v/>
      </c>
      <c r="I185" s="17" t="str">
        <f t="shared" si="141"/>
        <v/>
      </c>
      <c r="J185" s="17" t="str">
        <f t="shared" si="142"/>
        <v/>
      </c>
      <c r="K185" s="17" t="str">
        <f t="shared" si="143"/>
        <v/>
      </c>
      <c r="L185" s="18" t="str">
        <f t="shared" si="144"/>
        <v/>
      </c>
      <c r="M185" s="17" t="str">
        <f t="shared" si="145"/>
        <v/>
      </c>
      <c r="N185" s="4" t="str">
        <f t="shared" si="146"/>
        <v/>
      </c>
      <c r="O185" s="4" t="str">
        <f t="shared" si="136"/>
        <v/>
      </c>
      <c r="P185" s="27" t="str">
        <f t="shared" si="129"/>
        <v/>
      </c>
      <c r="Q185" s="27" t="str">
        <f t="shared" si="147"/>
        <v/>
      </c>
      <c r="R185" s="27" t="str">
        <f t="shared" si="148"/>
        <v/>
      </c>
      <c r="S185" s="28">
        <f t="shared" si="137"/>
        <v>0</v>
      </c>
      <c r="T185" s="24">
        <f t="shared" si="130"/>
        <v>0</v>
      </c>
      <c r="U185" s="24">
        <f t="shared" si="149"/>
        <v>0</v>
      </c>
      <c r="V185" s="24">
        <f t="shared" si="131"/>
        <v>0</v>
      </c>
      <c r="W185" s="24">
        <f t="shared" si="132"/>
        <v>0</v>
      </c>
      <c r="X185" s="25" t="str">
        <f t="shared" si="150"/>
        <v/>
      </c>
      <c r="Y185" s="25" t="str">
        <f t="shared" si="151"/>
        <v/>
      </c>
      <c r="AA185" s="25">
        <f t="shared" ca="1" si="133"/>
        <v>45174</v>
      </c>
      <c r="AB185" s="24">
        <f t="shared" ca="1" si="134"/>
        <v>2023</v>
      </c>
      <c r="AC185" s="24">
        <f t="shared" si="135"/>
        <v>0</v>
      </c>
      <c r="AE185" s="24">
        <f t="shared" si="126"/>
        <v>0</v>
      </c>
      <c r="AF185" s="24">
        <f t="shared" si="138"/>
        <v>0</v>
      </c>
      <c r="AG185" s="24">
        <f t="shared" si="139"/>
        <v>0</v>
      </c>
      <c r="AH185" s="24">
        <f t="shared" si="152"/>
        <v>0</v>
      </c>
    </row>
    <row r="186" spans="1:34" ht="16.5" customHeight="1" x14ac:dyDescent="0.2">
      <c r="A186" s="4" t="str">
        <f t="shared" si="127"/>
        <v/>
      </c>
      <c r="B186" s="4" t="str">
        <f t="shared" si="128"/>
        <v/>
      </c>
      <c r="C186" s="22">
        <f t="shared" si="153"/>
        <v>136</v>
      </c>
      <c r="D186" s="14"/>
      <c r="E186" s="14"/>
      <c r="F186" s="14"/>
      <c r="G186" s="14"/>
      <c r="H186" s="16" t="str">
        <f t="shared" si="140"/>
        <v/>
      </c>
      <c r="I186" s="17" t="str">
        <f t="shared" si="141"/>
        <v/>
      </c>
      <c r="J186" s="17" t="str">
        <f t="shared" si="142"/>
        <v/>
      </c>
      <c r="K186" s="17" t="str">
        <f t="shared" si="143"/>
        <v/>
      </c>
      <c r="L186" s="18" t="str">
        <f t="shared" si="144"/>
        <v/>
      </c>
      <c r="M186" s="17" t="str">
        <f t="shared" si="145"/>
        <v/>
      </c>
      <c r="N186" s="4" t="str">
        <f t="shared" si="146"/>
        <v/>
      </c>
      <c r="O186" s="4" t="str">
        <f t="shared" si="136"/>
        <v/>
      </c>
      <c r="P186" s="27" t="str">
        <f t="shared" si="129"/>
        <v/>
      </c>
      <c r="Q186" s="27" t="str">
        <f t="shared" si="147"/>
        <v/>
      </c>
      <c r="R186" s="27" t="str">
        <f t="shared" si="148"/>
        <v/>
      </c>
      <c r="S186" s="28">
        <f t="shared" si="137"/>
        <v>0</v>
      </c>
      <c r="T186" s="24">
        <f t="shared" si="130"/>
        <v>0</v>
      </c>
      <c r="U186" s="24">
        <f t="shared" si="149"/>
        <v>0</v>
      </c>
      <c r="V186" s="24">
        <f t="shared" si="131"/>
        <v>0</v>
      </c>
      <c r="W186" s="24">
        <f t="shared" si="132"/>
        <v>0</v>
      </c>
      <c r="X186" s="25" t="str">
        <f t="shared" si="150"/>
        <v/>
      </c>
      <c r="Y186" s="25" t="str">
        <f t="shared" si="151"/>
        <v/>
      </c>
      <c r="AA186" s="25">
        <f t="shared" ca="1" si="133"/>
        <v>45174</v>
      </c>
      <c r="AB186" s="24">
        <f t="shared" ca="1" si="134"/>
        <v>2023</v>
      </c>
      <c r="AC186" s="24">
        <f t="shared" si="135"/>
        <v>0</v>
      </c>
      <c r="AE186" s="24">
        <f t="shared" si="126"/>
        <v>0</v>
      </c>
      <c r="AF186" s="24">
        <f t="shared" si="138"/>
        <v>0</v>
      </c>
      <c r="AG186" s="24">
        <f t="shared" si="139"/>
        <v>0</v>
      </c>
      <c r="AH186" s="24">
        <f t="shared" si="152"/>
        <v>0</v>
      </c>
    </row>
    <row r="187" spans="1:34" ht="16.5" customHeight="1" x14ac:dyDescent="0.2">
      <c r="A187" s="4" t="str">
        <f t="shared" si="127"/>
        <v/>
      </c>
      <c r="B187" s="4" t="str">
        <f t="shared" si="128"/>
        <v/>
      </c>
      <c r="C187" s="22">
        <f t="shared" si="153"/>
        <v>137</v>
      </c>
      <c r="D187" s="14"/>
      <c r="E187" s="14"/>
      <c r="F187" s="14"/>
      <c r="G187" s="14"/>
      <c r="H187" s="16" t="str">
        <f t="shared" si="140"/>
        <v/>
      </c>
      <c r="I187" s="17" t="str">
        <f t="shared" si="141"/>
        <v/>
      </c>
      <c r="J187" s="17" t="str">
        <f t="shared" si="142"/>
        <v/>
      </c>
      <c r="K187" s="17" t="str">
        <f t="shared" si="143"/>
        <v/>
      </c>
      <c r="L187" s="18" t="str">
        <f t="shared" si="144"/>
        <v/>
      </c>
      <c r="M187" s="17" t="str">
        <f t="shared" si="145"/>
        <v/>
      </c>
      <c r="N187" s="4" t="str">
        <f t="shared" si="146"/>
        <v/>
      </c>
      <c r="O187" s="4" t="str">
        <f t="shared" si="136"/>
        <v/>
      </c>
      <c r="P187" s="27" t="str">
        <f t="shared" si="129"/>
        <v/>
      </c>
      <c r="Q187" s="27" t="str">
        <f t="shared" si="147"/>
        <v/>
      </c>
      <c r="R187" s="27" t="str">
        <f t="shared" si="148"/>
        <v/>
      </c>
      <c r="S187" s="28">
        <f t="shared" si="137"/>
        <v>0</v>
      </c>
      <c r="T187" s="24">
        <f t="shared" si="130"/>
        <v>0</v>
      </c>
      <c r="U187" s="24">
        <f t="shared" si="149"/>
        <v>0</v>
      </c>
      <c r="V187" s="24">
        <f t="shared" si="131"/>
        <v>0</v>
      </c>
      <c r="W187" s="24">
        <f t="shared" si="132"/>
        <v>0</v>
      </c>
      <c r="X187" s="25" t="str">
        <f t="shared" si="150"/>
        <v/>
      </c>
      <c r="Y187" s="25" t="str">
        <f t="shared" si="151"/>
        <v/>
      </c>
      <c r="AA187" s="25">
        <f t="shared" ca="1" si="133"/>
        <v>45174</v>
      </c>
      <c r="AB187" s="24">
        <f t="shared" ca="1" si="134"/>
        <v>2023</v>
      </c>
      <c r="AC187" s="24">
        <f t="shared" si="135"/>
        <v>0</v>
      </c>
      <c r="AE187" s="24">
        <f t="shared" si="126"/>
        <v>0</v>
      </c>
      <c r="AF187" s="24">
        <f t="shared" si="138"/>
        <v>0</v>
      </c>
      <c r="AG187" s="24">
        <f t="shared" si="139"/>
        <v>0</v>
      </c>
      <c r="AH187" s="24">
        <f t="shared" si="152"/>
        <v>0</v>
      </c>
    </row>
    <row r="188" spans="1:34" ht="16.5" customHeight="1" x14ac:dyDescent="0.2">
      <c r="A188" s="4" t="str">
        <f t="shared" si="127"/>
        <v/>
      </c>
      <c r="B188" s="4" t="str">
        <f t="shared" si="128"/>
        <v/>
      </c>
      <c r="C188" s="22">
        <f t="shared" si="153"/>
        <v>138</v>
      </c>
      <c r="D188" s="14"/>
      <c r="E188" s="14"/>
      <c r="F188" s="14"/>
      <c r="G188" s="14"/>
      <c r="H188" s="16" t="str">
        <f t="shared" si="140"/>
        <v/>
      </c>
      <c r="I188" s="17" t="str">
        <f t="shared" si="141"/>
        <v/>
      </c>
      <c r="J188" s="17" t="str">
        <f t="shared" si="142"/>
        <v/>
      </c>
      <c r="K188" s="17" t="str">
        <f t="shared" si="143"/>
        <v/>
      </c>
      <c r="L188" s="18" t="str">
        <f t="shared" si="144"/>
        <v/>
      </c>
      <c r="M188" s="17" t="str">
        <f t="shared" si="145"/>
        <v/>
      </c>
      <c r="N188" s="4" t="str">
        <f t="shared" si="146"/>
        <v/>
      </c>
      <c r="O188" s="4" t="str">
        <f t="shared" si="136"/>
        <v/>
      </c>
      <c r="P188" s="27" t="str">
        <f t="shared" si="129"/>
        <v/>
      </c>
      <c r="Q188" s="27" t="str">
        <f t="shared" si="147"/>
        <v/>
      </c>
      <c r="R188" s="27" t="str">
        <f t="shared" si="148"/>
        <v/>
      </c>
      <c r="S188" s="28">
        <f t="shared" si="137"/>
        <v>0</v>
      </c>
      <c r="T188" s="24">
        <f t="shared" si="130"/>
        <v>0</v>
      </c>
      <c r="U188" s="24">
        <f t="shared" si="149"/>
        <v>0</v>
      </c>
      <c r="V188" s="24">
        <f t="shared" si="131"/>
        <v>0</v>
      </c>
      <c r="W188" s="24">
        <f t="shared" si="132"/>
        <v>0</v>
      </c>
      <c r="X188" s="25" t="str">
        <f t="shared" si="150"/>
        <v/>
      </c>
      <c r="Y188" s="25" t="str">
        <f t="shared" si="151"/>
        <v/>
      </c>
      <c r="AA188" s="25">
        <f t="shared" ca="1" si="133"/>
        <v>45174</v>
      </c>
      <c r="AB188" s="24">
        <f t="shared" ca="1" si="134"/>
        <v>2023</v>
      </c>
      <c r="AC188" s="24">
        <f t="shared" si="135"/>
        <v>0</v>
      </c>
      <c r="AE188" s="24">
        <f t="shared" si="126"/>
        <v>0</v>
      </c>
      <c r="AF188" s="24">
        <f t="shared" si="138"/>
        <v>0</v>
      </c>
      <c r="AG188" s="24">
        <f t="shared" si="139"/>
        <v>0</v>
      </c>
      <c r="AH188" s="24">
        <f t="shared" si="152"/>
        <v>0</v>
      </c>
    </row>
    <row r="189" spans="1:34" ht="16.5" customHeight="1" x14ac:dyDescent="0.2">
      <c r="A189" s="4" t="str">
        <f t="shared" si="127"/>
        <v/>
      </c>
      <c r="B189" s="4" t="str">
        <f t="shared" si="128"/>
        <v/>
      </c>
      <c r="C189" s="22">
        <f t="shared" si="153"/>
        <v>139</v>
      </c>
      <c r="D189" s="14"/>
      <c r="E189" s="14"/>
      <c r="F189" s="14"/>
      <c r="G189" s="14"/>
      <c r="H189" s="16" t="str">
        <f t="shared" si="140"/>
        <v/>
      </c>
      <c r="I189" s="17" t="str">
        <f t="shared" si="141"/>
        <v/>
      </c>
      <c r="J189" s="17" t="str">
        <f t="shared" si="142"/>
        <v/>
      </c>
      <c r="K189" s="17" t="str">
        <f t="shared" si="143"/>
        <v/>
      </c>
      <c r="L189" s="18" t="str">
        <f t="shared" si="144"/>
        <v/>
      </c>
      <c r="M189" s="17" t="str">
        <f t="shared" si="145"/>
        <v/>
      </c>
      <c r="N189" s="4" t="str">
        <f t="shared" si="146"/>
        <v/>
      </c>
      <c r="O189" s="4" t="str">
        <f t="shared" si="136"/>
        <v/>
      </c>
      <c r="P189" s="27" t="str">
        <f t="shared" si="129"/>
        <v/>
      </c>
      <c r="Q189" s="27" t="str">
        <f t="shared" si="147"/>
        <v/>
      </c>
      <c r="R189" s="27" t="str">
        <f t="shared" si="148"/>
        <v/>
      </c>
      <c r="S189" s="28">
        <f t="shared" si="137"/>
        <v>0</v>
      </c>
      <c r="T189" s="24">
        <f t="shared" si="130"/>
        <v>0</v>
      </c>
      <c r="U189" s="24">
        <f t="shared" si="149"/>
        <v>0</v>
      </c>
      <c r="V189" s="24">
        <f t="shared" si="131"/>
        <v>0</v>
      </c>
      <c r="W189" s="24">
        <f t="shared" si="132"/>
        <v>0</v>
      </c>
      <c r="X189" s="25" t="str">
        <f t="shared" si="150"/>
        <v/>
      </c>
      <c r="Y189" s="25" t="str">
        <f t="shared" si="151"/>
        <v/>
      </c>
      <c r="AA189" s="25">
        <f t="shared" ca="1" si="133"/>
        <v>45174</v>
      </c>
      <c r="AB189" s="24">
        <f t="shared" ca="1" si="134"/>
        <v>2023</v>
      </c>
      <c r="AC189" s="24">
        <f t="shared" si="135"/>
        <v>0</v>
      </c>
      <c r="AE189" s="24">
        <f t="shared" si="126"/>
        <v>0</v>
      </c>
      <c r="AF189" s="24">
        <f t="shared" si="138"/>
        <v>0</v>
      </c>
      <c r="AG189" s="24">
        <f t="shared" si="139"/>
        <v>0</v>
      </c>
      <c r="AH189" s="24">
        <f t="shared" si="152"/>
        <v>0</v>
      </c>
    </row>
    <row r="190" spans="1:34" ht="16.5" customHeight="1" x14ac:dyDescent="0.2">
      <c r="A190" s="4" t="str">
        <f t="shared" si="127"/>
        <v/>
      </c>
      <c r="B190" s="4" t="str">
        <f t="shared" si="128"/>
        <v/>
      </c>
      <c r="C190" s="22">
        <f t="shared" si="153"/>
        <v>140</v>
      </c>
      <c r="D190" s="14"/>
      <c r="E190" s="14"/>
      <c r="F190" s="14"/>
      <c r="G190" s="14"/>
      <c r="H190" s="16" t="str">
        <f t="shared" si="140"/>
        <v/>
      </c>
      <c r="I190" s="17" t="str">
        <f t="shared" si="141"/>
        <v/>
      </c>
      <c r="J190" s="17" t="str">
        <f t="shared" si="142"/>
        <v/>
      </c>
      <c r="K190" s="17" t="str">
        <f t="shared" si="143"/>
        <v/>
      </c>
      <c r="L190" s="18" t="str">
        <f t="shared" si="144"/>
        <v/>
      </c>
      <c r="M190" s="17" t="str">
        <f t="shared" si="145"/>
        <v/>
      </c>
      <c r="N190" s="4" t="str">
        <f t="shared" si="146"/>
        <v/>
      </c>
      <c r="O190" s="4" t="str">
        <f t="shared" si="136"/>
        <v/>
      </c>
      <c r="P190" s="27" t="str">
        <f t="shared" si="129"/>
        <v/>
      </c>
      <c r="Q190" s="27" t="str">
        <f t="shared" si="147"/>
        <v/>
      </c>
      <c r="R190" s="27" t="str">
        <f t="shared" si="148"/>
        <v/>
      </c>
      <c r="S190" s="28">
        <f t="shared" si="137"/>
        <v>0</v>
      </c>
      <c r="T190" s="24">
        <f t="shared" si="130"/>
        <v>0</v>
      </c>
      <c r="U190" s="24">
        <f t="shared" si="149"/>
        <v>0</v>
      </c>
      <c r="V190" s="24">
        <f t="shared" si="131"/>
        <v>0</v>
      </c>
      <c r="W190" s="24">
        <f t="shared" si="132"/>
        <v>0</v>
      </c>
      <c r="X190" s="25" t="str">
        <f t="shared" si="150"/>
        <v/>
      </c>
      <c r="Y190" s="25" t="str">
        <f t="shared" si="151"/>
        <v/>
      </c>
      <c r="AA190" s="25">
        <f t="shared" ca="1" si="133"/>
        <v>45174</v>
      </c>
      <c r="AB190" s="24">
        <f t="shared" ca="1" si="134"/>
        <v>2023</v>
      </c>
      <c r="AC190" s="24">
        <f t="shared" si="135"/>
        <v>0</v>
      </c>
      <c r="AE190" s="24">
        <f t="shared" si="126"/>
        <v>0</v>
      </c>
      <c r="AF190" s="24">
        <f t="shared" si="138"/>
        <v>0</v>
      </c>
      <c r="AG190" s="24">
        <f t="shared" si="139"/>
        <v>0</v>
      </c>
      <c r="AH190" s="24">
        <f t="shared" si="152"/>
        <v>0</v>
      </c>
    </row>
    <row r="191" spans="1:34" ht="16.5" customHeight="1" x14ac:dyDescent="0.2">
      <c r="A191" s="4" t="str">
        <f t="shared" si="127"/>
        <v/>
      </c>
      <c r="B191" s="4" t="str">
        <f t="shared" si="128"/>
        <v/>
      </c>
      <c r="C191" s="22">
        <f t="shared" si="153"/>
        <v>141</v>
      </c>
      <c r="D191" s="14"/>
      <c r="E191" s="14"/>
      <c r="F191" s="14"/>
      <c r="G191" s="14"/>
      <c r="H191" s="16" t="str">
        <f t="shared" si="140"/>
        <v/>
      </c>
      <c r="I191" s="17" t="str">
        <f t="shared" si="141"/>
        <v/>
      </c>
      <c r="J191" s="17" t="str">
        <f t="shared" si="142"/>
        <v/>
      </c>
      <c r="K191" s="17" t="str">
        <f t="shared" si="143"/>
        <v/>
      </c>
      <c r="L191" s="18" t="str">
        <f t="shared" si="144"/>
        <v/>
      </c>
      <c r="M191" s="17" t="str">
        <f t="shared" si="145"/>
        <v/>
      </c>
      <c r="N191" s="4" t="str">
        <f t="shared" si="146"/>
        <v/>
      </c>
      <c r="O191" s="4" t="str">
        <f t="shared" si="136"/>
        <v/>
      </c>
      <c r="P191" s="27" t="str">
        <f t="shared" si="129"/>
        <v/>
      </c>
      <c r="Q191" s="27" t="str">
        <f t="shared" si="147"/>
        <v/>
      </c>
      <c r="R191" s="27" t="str">
        <f t="shared" si="148"/>
        <v/>
      </c>
      <c r="S191" s="28">
        <f t="shared" si="137"/>
        <v>0</v>
      </c>
      <c r="T191" s="24">
        <f t="shared" si="130"/>
        <v>0</v>
      </c>
      <c r="U191" s="24">
        <f t="shared" si="149"/>
        <v>0</v>
      </c>
      <c r="V191" s="24">
        <f t="shared" si="131"/>
        <v>0</v>
      </c>
      <c r="W191" s="24">
        <f t="shared" si="132"/>
        <v>0</v>
      </c>
      <c r="X191" s="25" t="str">
        <f t="shared" si="150"/>
        <v/>
      </c>
      <c r="Y191" s="25" t="str">
        <f t="shared" si="151"/>
        <v/>
      </c>
      <c r="AA191" s="25">
        <f t="shared" ca="1" si="133"/>
        <v>45174</v>
      </c>
      <c r="AB191" s="24">
        <f t="shared" ca="1" si="134"/>
        <v>2023</v>
      </c>
      <c r="AC191" s="24">
        <f t="shared" si="135"/>
        <v>0</v>
      </c>
      <c r="AE191" s="24">
        <f t="shared" si="126"/>
        <v>0</v>
      </c>
      <c r="AF191" s="24">
        <f t="shared" si="138"/>
        <v>0</v>
      </c>
      <c r="AG191" s="24">
        <f t="shared" si="139"/>
        <v>0</v>
      </c>
      <c r="AH191" s="24">
        <f t="shared" si="152"/>
        <v>0</v>
      </c>
    </row>
    <row r="192" spans="1:34" ht="16.5" customHeight="1" x14ac:dyDescent="0.2">
      <c r="A192" s="4" t="str">
        <f t="shared" si="127"/>
        <v/>
      </c>
      <c r="B192" s="4" t="str">
        <f t="shared" si="128"/>
        <v/>
      </c>
      <c r="C192" s="22">
        <f t="shared" si="153"/>
        <v>142</v>
      </c>
      <c r="D192" s="14"/>
      <c r="E192" s="14"/>
      <c r="F192" s="14"/>
      <c r="G192" s="14"/>
      <c r="H192" s="16" t="str">
        <f t="shared" si="140"/>
        <v/>
      </c>
      <c r="I192" s="17" t="str">
        <f t="shared" si="141"/>
        <v/>
      </c>
      <c r="J192" s="17" t="str">
        <f t="shared" si="142"/>
        <v/>
      </c>
      <c r="K192" s="17" t="str">
        <f t="shared" si="143"/>
        <v/>
      </c>
      <c r="L192" s="18" t="str">
        <f t="shared" si="144"/>
        <v/>
      </c>
      <c r="M192" s="17" t="str">
        <f t="shared" si="145"/>
        <v/>
      </c>
      <c r="N192" s="4" t="str">
        <f t="shared" si="146"/>
        <v/>
      </c>
      <c r="O192" s="4" t="str">
        <f t="shared" si="136"/>
        <v/>
      </c>
      <c r="P192" s="27" t="str">
        <f t="shared" si="129"/>
        <v/>
      </c>
      <c r="Q192" s="27" t="str">
        <f t="shared" si="147"/>
        <v/>
      </c>
      <c r="R192" s="27" t="str">
        <f t="shared" si="148"/>
        <v/>
      </c>
      <c r="S192" s="28">
        <f t="shared" si="137"/>
        <v>0</v>
      </c>
      <c r="T192" s="24">
        <f t="shared" si="130"/>
        <v>0</v>
      </c>
      <c r="U192" s="24">
        <f t="shared" si="149"/>
        <v>0</v>
      </c>
      <c r="V192" s="24">
        <f t="shared" si="131"/>
        <v>0</v>
      </c>
      <c r="W192" s="24">
        <f t="shared" si="132"/>
        <v>0</v>
      </c>
      <c r="X192" s="25" t="str">
        <f t="shared" si="150"/>
        <v/>
      </c>
      <c r="Y192" s="25" t="str">
        <f t="shared" si="151"/>
        <v/>
      </c>
      <c r="AA192" s="25">
        <f t="shared" ca="1" si="133"/>
        <v>45174</v>
      </c>
      <c r="AB192" s="24">
        <f t="shared" ca="1" si="134"/>
        <v>2023</v>
      </c>
      <c r="AC192" s="24">
        <f t="shared" si="135"/>
        <v>0</v>
      </c>
      <c r="AE192" s="24">
        <f t="shared" si="126"/>
        <v>0</v>
      </c>
      <c r="AF192" s="24">
        <f t="shared" si="138"/>
        <v>0</v>
      </c>
      <c r="AG192" s="24">
        <f t="shared" si="139"/>
        <v>0</v>
      </c>
      <c r="AH192" s="24">
        <f t="shared" si="152"/>
        <v>0</v>
      </c>
    </row>
    <row r="193" spans="1:34" ht="16.5" customHeight="1" x14ac:dyDescent="0.2">
      <c r="A193" s="4" t="str">
        <f t="shared" si="127"/>
        <v/>
      </c>
      <c r="B193" s="4" t="str">
        <f t="shared" si="128"/>
        <v/>
      </c>
      <c r="C193" s="22">
        <f t="shared" si="153"/>
        <v>143</v>
      </c>
      <c r="D193" s="14"/>
      <c r="E193" s="14"/>
      <c r="F193" s="14"/>
      <c r="G193" s="14"/>
      <c r="H193" s="16" t="str">
        <f t="shared" si="140"/>
        <v/>
      </c>
      <c r="I193" s="17" t="str">
        <f t="shared" si="141"/>
        <v/>
      </c>
      <c r="J193" s="17" t="str">
        <f t="shared" si="142"/>
        <v/>
      </c>
      <c r="K193" s="17" t="str">
        <f t="shared" si="143"/>
        <v/>
      </c>
      <c r="L193" s="18" t="str">
        <f t="shared" si="144"/>
        <v/>
      </c>
      <c r="M193" s="17" t="str">
        <f t="shared" si="145"/>
        <v/>
      </c>
      <c r="N193" s="4" t="str">
        <f t="shared" si="146"/>
        <v/>
      </c>
      <c r="O193" s="4" t="str">
        <f t="shared" si="136"/>
        <v/>
      </c>
      <c r="P193" s="27" t="str">
        <f t="shared" si="129"/>
        <v/>
      </c>
      <c r="Q193" s="27" t="str">
        <f t="shared" si="147"/>
        <v/>
      </c>
      <c r="R193" s="27" t="str">
        <f t="shared" si="148"/>
        <v/>
      </c>
      <c r="S193" s="28">
        <f t="shared" si="137"/>
        <v>0</v>
      </c>
      <c r="T193" s="24">
        <f t="shared" si="130"/>
        <v>0</v>
      </c>
      <c r="U193" s="24">
        <f t="shared" si="149"/>
        <v>0</v>
      </c>
      <c r="V193" s="24">
        <f t="shared" si="131"/>
        <v>0</v>
      </c>
      <c r="W193" s="24">
        <f t="shared" si="132"/>
        <v>0</v>
      </c>
      <c r="X193" s="25" t="str">
        <f t="shared" si="150"/>
        <v/>
      </c>
      <c r="Y193" s="25" t="str">
        <f t="shared" si="151"/>
        <v/>
      </c>
      <c r="AA193" s="25">
        <f t="shared" ca="1" si="133"/>
        <v>45174</v>
      </c>
      <c r="AB193" s="24">
        <f t="shared" ca="1" si="134"/>
        <v>2023</v>
      </c>
      <c r="AC193" s="24">
        <f t="shared" si="135"/>
        <v>0</v>
      </c>
      <c r="AE193" s="24">
        <f t="shared" si="126"/>
        <v>0</v>
      </c>
      <c r="AF193" s="24">
        <f t="shared" si="138"/>
        <v>0</v>
      </c>
      <c r="AG193" s="24">
        <f t="shared" si="139"/>
        <v>0</v>
      </c>
      <c r="AH193" s="24">
        <f t="shared" si="152"/>
        <v>0</v>
      </c>
    </row>
    <row r="194" spans="1:34" ht="16.5" customHeight="1" x14ac:dyDescent="0.2">
      <c r="A194" s="4" t="str">
        <f t="shared" si="127"/>
        <v/>
      </c>
      <c r="B194" s="4" t="str">
        <f t="shared" si="128"/>
        <v/>
      </c>
      <c r="C194" s="22">
        <f t="shared" si="153"/>
        <v>144</v>
      </c>
      <c r="D194" s="14"/>
      <c r="E194" s="14"/>
      <c r="F194" s="14"/>
      <c r="G194" s="14"/>
      <c r="H194" s="16" t="str">
        <f t="shared" si="140"/>
        <v/>
      </c>
      <c r="I194" s="17" t="str">
        <f t="shared" si="141"/>
        <v/>
      </c>
      <c r="J194" s="17" t="str">
        <f t="shared" si="142"/>
        <v/>
      </c>
      <c r="K194" s="17" t="str">
        <f t="shared" si="143"/>
        <v/>
      </c>
      <c r="L194" s="18" t="str">
        <f t="shared" si="144"/>
        <v/>
      </c>
      <c r="M194" s="17" t="str">
        <f t="shared" si="145"/>
        <v/>
      </c>
      <c r="N194" s="4" t="str">
        <f t="shared" si="146"/>
        <v/>
      </c>
      <c r="O194" s="4" t="str">
        <f t="shared" si="136"/>
        <v/>
      </c>
      <c r="P194" s="27" t="str">
        <f t="shared" si="129"/>
        <v/>
      </c>
      <c r="Q194" s="27" t="str">
        <f t="shared" si="147"/>
        <v/>
      </c>
      <c r="R194" s="27" t="str">
        <f t="shared" si="148"/>
        <v/>
      </c>
      <c r="S194" s="28">
        <f t="shared" si="137"/>
        <v>0</v>
      </c>
      <c r="T194" s="24">
        <f t="shared" si="130"/>
        <v>0</v>
      </c>
      <c r="U194" s="24">
        <f t="shared" si="149"/>
        <v>0</v>
      </c>
      <c r="V194" s="24">
        <f t="shared" si="131"/>
        <v>0</v>
      </c>
      <c r="W194" s="24">
        <f t="shared" si="132"/>
        <v>0</v>
      </c>
      <c r="X194" s="25" t="str">
        <f t="shared" si="150"/>
        <v/>
      </c>
      <c r="Y194" s="25" t="str">
        <f t="shared" si="151"/>
        <v/>
      </c>
      <c r="AA194" s="25">
        <f t="shared" ca="1" si="133"/>
        <v>45174</v>
      </c>
      <c r="AB194" s="24">
        <f t="shared" ca="1" si="134"/>
        <v>2023</v>
      </c>
      <c r="AC194" s="24">
        <f t="shared" si="135"/>
        <v>0</v>
      </c>
      <c r="AE194" s="24">
        <f t="shared" si="126"/>
        <v>0</v>
      </c>
      <c r="AF194" s="24">
        <f t="shared" si="138"/>
        <v>0</v>
      </c>
      <c r="AG194" s="24">
        <f t="shared" si="139"/>
        <v>0</v>
      </c>
      <c r="AH194" s="24">
        <f t="shared" si="152"/>
        <v>0</v>
      </c>
    </row>
    <row r="195" spans="1:34" ht="16.5" customHeight="1" x14ac:dyDescent="0.2">
      <c r="A195" s="4" t="str">
        <f t="shared" si="127"/>
        <v/>
      </c>
      <c r="B195" s="4" t="str">
        <f t="shared" si="128"/>
        <v/>
      </c>
      <c r="C195" s="22">
        <f t="shared" si="153"/>
        <v>145</v>
      </c>
      <c r="D195" s="14"/>
      <c r="E195" s="14"/>
      <c r="F195" s="14"/>
      <c r="G195" s="14"/>
      <c r="H195" s="16" t="str">
        <f t="shared" si="140"/>
        <v/>
      </c>
      <c r="I195" s="17" t="str">
        <f t="shared" si="141"/>
        <v/>
      </c>
      <c r="J195" s="17" t="str">
        <f t="shared" si="142"/>
        <v/>
      </c>
      <c r="K195" s="17" t="str">
        <f t="shared" si="143"/>
        <v/>
      </c>
      <c r="L195" s="18" t="str">
        <f t="shared" si="144"/>
        <v/>
      </c>
      <c r="M195" s="17" t="str">
        <f t="shared" si="145"/>
        <v/>
      </c>
      <c r="N195" s="4" t="str">
        <f t="shared" si="146"/>
        <v/>
      </c>
      <c r="O195" s="4" t="str">
        <f t="shared" si="136"/>
        <v/>
      </c>
      <c r="P195" s="27" t="str">
        <f t="shared" si="129"/>
        <v/>
      </c>
      <c r="Q195" s="27" t="str">
        <f t="shared" si="147"/>
        <v/>
      </c>
      <c r="R195" s="27" t="str">
        <f t="shared" si="148"/>
        <v/>
      </c>
      <c r="S195" s="28">
        <f t="shared" si="137"/>
        <v>0</v>
      </c>
      <c r="T195" s="24">
        <f t="shared" si="130"/>
        <v>0</v>
      </c>
      <c r="U195" s="24">
        <f t="shared" si="149"/>
        <v>0</v>
      </c>
      <c r="V195" s="24">
        <f t="shared" si="131"/>
        <v>0</v>
      </c>
      <c r="W195" s="24">
        <f t="shared" si="132"/>
        <v>0</v>
      </c>
      <c r="X195" s="25" t="str">
        <f t="shared" si="150"/>
        <v/>
      </c>
      <c r="Y195" s="25" t="str">
        <f t="shared" si="151"/>
        <v/>
      </c>
      <c r="AA195" s="25">
        <f t="shared" ca="1" si="133"/>
        <v>45174</v>
      </c>
      <c r="AB195" s="24">
        <f t="shared" ca="1" si="134"/>
        <v>2023</v>
      </c>
      <c r="AC195" s="24">
        <f t="shared" si="135"/>
        <v>0</v>
      </c>
      <c r="AE195" s="24">
        <f t="shared" si="126"/>
        <v>0</v>
      </c>
      <c r="AF195" s="24">
        <f t="shared" si="138"/>
        <v>0</v>
      </c>
      <c r="AG195" s="24">
        <f t="shared" si="139"/>
        <v>0</v>
      </c>
      <c r="AH195" s="24">
        <f t="shared" si="152"/>
        <v>0</v>
      </c>
    </row>
    <row r="196" spans="1:34" ht="16.5" customHeight="1" x14ac:dyDescent="0.2">
      <c r="A196" s="4" t="str">
        <f t="shared" si="127"/>
        <v/>
      </c>
      <c r="B196" s="4" t="str">
        <f t="shared" si="128"/>
        <v/>
      </c>
      <c r="C196" s="22">
        <f t="shared" si="153"/>
        <v>146</v>
      </c>
      <c r="D196" s="14"/>
      <c r="E196" s="14"/>
      <c r="F196" s="14"/>
      <c r="G196" s="14"/>
      <c r="H196" s="16" t="str">
        <f t="shared" si="140"/>
        <v/>
      </c>
      <c r="I196" s="17" t="str">
        <f t="shared" si="141"/>
        <v/>
      </c>
      <c r="J196" s="17" t="str">
        <f t="shared" si="142"/>
        <v/>
      </c>
      <c r="K196" s="17" t="str">
        <f t="shared" si="143"/>
        <v/>
      </c>
      <c r="L196" s="18" t="str">
        <f t="shared" si="144"/>
        <v/>
      </c>
      <c r="M196" s="17" t="str">
        <f t="shared" si="145"/>
        <v/>
      </c>
      <c r="N196" s="4" t="str">
        <f t="shared" si="146"/>
        <v/>
      </c>
      <c r="O196" s="4" t="str">
        <f t="shared" si="136"/>
        <v/>
      </c>
      <c r="P196" s="27" t="str">
        <f t="shared" si="129"/>
        <v/>
      </c>
      <c r="Q196" s="27" t="str">
        <f t="shared" si="147"/>
        <v/>
      </c>
      <c r="R196" s="27" t="str">
        <f t="shared" si="148"/>
        <v/>
      </c>
      <c r="S196" s="28">
        <f t="shared" si="137"/>
        <v>0</v>
      </c>
      <c r="T196" s="24">
        <f t="shared" si="130"/>
        <v>0</v>
      </c>
      <c r="U196" s="24">
        <f t="shared" si="149"/>
        <v>0</v>
      </c>
      <c r="V196" s="24">
        <f t="shared" si="131"/>
        <v>0</v>
      </c>
      <c r="W196" s="24">
        <f t="shared" si="132"/>
        <v>0</v>
      </c>
      <c r="X196" s="25" t="str">
        <f t="shared" si="150"/>
        <v/>
      </c>
      <c r="Y196" s="25" t="str">
        <f t="shared" si="151"/>
        <v/>
      </c>
      <c r="AA196" s="25">
        <f t="shared" ca="1" si="133"/>
        <v>45174</v>
      </c>
      <c r="AB196" s="24">
        <f t="shared" ca="1" si="134"/>
        <v>2023</v>
      </c>
      <c r="AC196" s="24">
        <f t="shared" si="135"/>
        <v>0</v>
      </c>
      <c r="AE196" s="24">
        <f t="shared" si="126"/>
        <v>0</v>
      </c>
      <c r="AF196" s="24">
        <f t="shared" si="138"/>
        <v>0</v>
      </c>
      <c r="AG196" s="24">
        <f t="shared" si="139"/>
        <v>0</v>
      </c>
      <c r="AH196" s="24">
        <f t="shared" si="152"/>
        <v>0</v>
      </c>
    </row>
    <row r="197" spans="1:34" ht="16.5" customHeight="1" x14ac:dyDescent="0.2">
      <c r="A197" s="4" t="str">
        <f t="shared" si="127"/>
        <v/>
      </c>
      <c r="B197" s="4" t="str">
        <f t="shared" si="128"/>
        <v/>
      </c>
      <c r="C197" s="22">
        <f t="shared" si="153"/>
        <v>147</v>
      </c>
      <c r="D197" s="14"/>
      <c r="E197" s="14"/>
      <c r="F197" s="14"/>
      <c r="G197" s="14"/>
      <c r="H197" s="16" t="str">
        <f t="shared" si="140"/>
        <v/>
      </c>
      <c r="I197" s="17" t="str">
        <f t="shared" si="141"/>
        <v/>
      </c>
      <c r="J197" s="17" t="str">
        <f t="shared" si="142"/>
        <v/>
      </c>
      <c r="K197" s="17" t="str">
        <f t="shared" si="143"/>
        <v/>
      </c>
      <c r="L197" s="18" t="str">
        <f t="shared" si="144"/>
        <v/>
      </c>
      <c r="M197" s="17" t="str">
        <f t="shared" si="145"/>
        <v/>
      </c>
      <c r="N197" s="4" t="str">
        <f t="shared" si="146"/>
        <v/>
      </c>
      <c r="O197" s="4" t="str">
        <f t="shared" si="136"/>
        <v/>
      </c>
      <c r="P197" s="27" t="str">
        <f t="shared" si="129"/>
        <v/>
      </c>
      <c r="Q197" s="27" t="str">
        <f t="shared" si="147"/>
        <v/>
      </c>
      <c r="R197" s="27" t="str">
        <f t="shared" si="148"/>
        <v/>
      </c>
      <c r="S197" s="28">
        <f t="shared" si="137"/>
        <v>0</v>
      </c>
      <c r="T197" s="24">
        <f t="shared" si="130"/>
        <v>0</v>
      </c>
      <c r="U197" s="24">
        <f t="shared" si="149"/>
        <v>0</v>
      </c>
      <c r="V197" s="24">
        <f t="shared" si="131"/>
        <v>0</v>
      </c>
      <c r="W197" s="24">
        <f t="shared" si="132"/>
        <v>0</v>
      </c>
      <c r="X197" s="25" t="str">
        <f t="shared" si="150"/>
        <v/>
      </c>
      <c r="Y197" s="25" t="str">
        <f t="shared" si="151"/>
        <v/>
      </c>
      <c r="AA197" s="25">
        <f t="shared" ca="1" si="133"/>
        <v>45174</v>
      </c>
      <c r="AB197" s="24">
        <f t="shared" ca="1" si="134"/>
        <v>2023</v>
      </c>
      <c r="AC197" s="24">
        <f t="shared" si="135"/>
        <v>0</v>
      </c>
      <c r="AE197" s="24">
        <f t="shared" si="126"/>
        <v>0</v>
      </c>
      <c r="AF197" s="24">
        <f t="shared" si="138"/>
        <v>0</v>
      </c>
      <c r="AG197" s="24">
        <f t="shared" si="139"/>
        <v>0</v>
      </c>
      <c r="AH197" s="24">
        <f t="shared" si="152"/>
        <v>0</v>
      </c>
    </row>
    <row r="198" spans="1:34" ht="16.5" customHeight="1" x14ac:dyDescent="0.2">
      <c r="A198" s="4" t="str">
        <f t="shared" si="127"/>
        <v/>
      </c>
      <c r="B198" s="4" t="str">
        <f t="shared" si="128"/>
        <v/>
      </c>
      <c r="C198" s="22">
        <f t="shared" si="153"/>
        <v>148</v>
      </c>
      <c r="D198" s="14"/>
      <c r="E198" s="14"/>
      <c r="F198" s="14"/>
      <c r="G198" s="14"/>
      <c r="H198" s="16" t="str">
        <f t="shared" si="140"/>
        <v/>
      </c>
      <c r="I198" s="17" t="str">
        <f t="shared" si="141"/>
        <v/>
      </c>
      <c r="J198" s="17" t="str">
        <f t="shared" si="142"/>
        <v/>
      </c>
      <c r="K198" s="17" t="str">
        <f t="shared" si="143"/>
        <v/>
      </c>
      <c r="L198" s="18" t="str">
        <f t="shared" si="144"/>
        <v/>
      </c>
      <c r="M198" s="17" t="str">
        <f t="shared" si="145"/>
        <v/>
      </c>
      <c r="N198" s="4" t="str">
        <f t="shared" si="146"/>
        <v/>
      </c>
      <c r="O198" s="4" t="str">
        <f t="shared" si="136"/>
        <v/>
      </c>
      <c r="P198" s="27" t="str">
        <f t="shared" si="129"/>
        <v/>
      </c>
      <c r="Q198" s="27" t="str">
        <f t="shared" si="147"/>
        <v/>
      </c>
      <c r="R198" s="27" t="str">
        <f t="shared" si="148"/>
        <v/>
      </c>
      <c r="S198" s="28">
        <f t="shared" si="137"/>
        <v>0</v>
      </c>
      <c r="T198" s="24">
        <f t="shared" si="130"/>
        <v>0</v>
      </c>
      <c r="U198" s="24">
        <f t="shared" si="149"/>
        <v>0</v>
      </c>
      <c r="V198" s="24">
        <f t="shared" si="131"/>
        <v>0</v>
      </c>
      <c r="W198" s="24">
        <f t="shared" si="132"/>
        <v>0</v>
      </c>
      <c r="X198" s="25" t="str">
        <f t="shared" si="150"/>
        <v/>
      </c>
      <c r="Y198" s="25" t="str">
        <f t="shared" si="151"/>
        <v/>
      </c>
      <c r="AA198" s="25">
        <f t="shared" ca="1" si="133"/>
        <v>45174</v>
      </c>
      <c r="AB198" s="24">
        <f t="shared" ca="1" si="134"/>
        <v>2023</v>
      </c>
      <c r="AC198" s="24">
        <f t="shared" si="135"/>
        <v>0</v>
      </c>
      <c r="AE198" s="24">
        <f t="shared" si="126"/>
        <v>0</v>
      </c>
      <c r="AF198" s="24">
        <f t="shared" si="138"/>
        <v>0</v>
      </c>
      <c r="AG198" s="24">
        <f t="shared" si="139"/>
        <v>0</v>
      </c>
      <c r="AH198" s="24">
        <f t="shared" si="152"/>
        <v>0</v>
      </c>
    </row>
    <row r="199" spans="1:34" ht="16.5" customHeight="1" x14ac:dyDescent="0.2">
      <c r="A199" s="4" t="str">
        <f t="shared" si="127"/>
        <v/>
      </c>
      <c r="B199" s="4" t="str">
        <f t="shared" si="128"/>
        <v/>
      </c>
      <c r="C199" s="22">
        <f t="shared" si="153"/>
        <v>149</v>
      </c>
      <c r="D199" s="14"/>
      <c r="E199" s="14"/>
      <c r="F199" s="14"/>
      <c r="G199" s="14"/>
      <c r="H199" s="16" t="str">
        <f t="shared" si="140"/>
        <v/>
      </c>
      <c r="I199" s="17" t="str">
        <f t="shared" si="141"/>
        <v/>
      </c>
      <c r="J199" s="17" t="str">
        <f t="shared" si="142"/>
        <v/>
      </c>
      <c r="K199" s="17" t="str">
        <f t="shared" si="143"/>
        <v/>
      </c>
      <c r="L199" s="18" t="str">
        <f t="shared" si="144"/>
        <v/>
      </c>
      <c r="M199" s="17" t="str">
        <f t="shared" si="145"/>
        <v/>
      </c>
      <c r="N199" s="4" t="str">
        <f t="shared" si="146"/>
        <v/>
      </c>
      <c r="O199" s="4" t="str">
        <f t="shared" si="136"/>
        <v/>
      </c>
      <c r="P199" s="27" t="str">
        <f t="shared" si="129"/>
        <v/>
      </c>
      <c r="Q199" s="27" t="str">
        <f t="shared" si="147"/>
        <v/>
      </c>
      <c r="R199" s="27" t="str">
        <f t="shared" si="148"/>
        <v/>
      </c>
      <c r="S199" s="28">
        <f t="shared" si="137"/>
        <v>0</v>
      </c>
      <c r="T199" s="24">
        <f t="shared" si="130"/>
        <v>0</v>
      </c>
      <c r="U199" s="24">
        <f t="shared" si="149"/>
        <v>0</v>
      </c>
      <c r="V199" s="24">
        <f t="shared" si="131"/>
        <v>0</v>
      </c>
      <c r="W199" s="24">
        <f t="shared" si="132"/>
        <v>0</v>
      </c>
      <c r="X199" s="25" t="str">
        <f t="shared" si="150"/>
        <v/>
      </c>
      <c r="Y199" s="25" t="str">
        <f t="shared" si="151"/>
        <v/>
      </c>
      <c r="AA199" s="25">
        <f t="shared" ca="1" si="133"/>
        <v>45174</v>
      </c>
      <c r="AB199" s="24">
        <f t="shared" ca="1" si="134"/>
        <v>2023</v>
      </c>
      <c r="AC199" s="24">
        <f t="shared" si="135"/>
        <v>0</v>
      </c>
      <c r="AE199" s="24">
        <f t="shared" si="126"/>
        <v>0</v>
      </c>
      <c r="AF199" s="24">
        <f t="shared" si="138"/>
        <v>0</v>
      </c>
      <c r="AG199" s="24">
        <f t="shared" si="139"/>
        <v>0</v>
      </c>
      <c r="AH199" s="24">
        <f t="shared" si="152"/>
        <v>0</v>
      </c>
    </row>
    <row r="200" spans="1:34" ht="16.5" customHeight="1" x14ac:dyDescent="0.2">
      <c r="A200" s="4" t="str">
        <f t="shared" si="127"/>
        <v/>
      </c>
      <c r="B200" s="4" t="str">
        <f t="shared" si="128"/>
        <v/>
      </c>
      <c r="C200" s="22">
        <f t="shared" si="153"/>
        <v>150</v>
      </c>
      <c r="D200" s="14"/>
      <c r="E200" s="14"/>
      <c r="F200" s="14"/>
      <c r="G200" s="14"/>
      <c r="H200" s="16" t="str">
        <f t="shared" si="140"/>
        <v/>
      </c>
      <c r="I200" s="17" t="str">
        <f t="shared" si="141"/>
        <v/>
      </c>
      <c r="J200" s="17" t="str">
        <f t="shared" si="142"/>
        <v/>
      </c>
      <c r="K200" s="17" t="str">
        <f t="shared" si="143"/>
        <v/>
      </c>
      <c r="L200" s="18" t="str">
        <f t="shared" si="144"/>
        <v/>
      </c>
      <c r="M200" s="17" t="str">
        <f t="shared" si="145"/>
        <v/>
      </c>
      <c r="N200" s="4" t="str">
        <f t="shared" si="146"/>
        <v/>
      </c>
      <c r="O200" s="4" t="str">
        <f t="shared" si="136"/>
        <v/>
      </c>
      <c r="P200" s="27" t="str">
        <f t="shared" si="129"/>
        <v/>
      </c>
      <c r="Q200" s="27" t="str">
        <f t="shared" si="147"/>
        <v/>
      </c>
      <c r="R200" s="27" t="str">
        <f t="shared" si="148"/>
        <v/>
      </c>
      <c r="S200" s="28">
        <f t="shared" si="137"/>
        <v>0</v>
      </c>
      <c r="T200" s="24">
        <f t="shared" si="130"/>
        <v>0</v>
      </c>
      <c r="U200" s="24">
        <f t="shared" si="149"/>
        <v>0</v>
      </c>
      <c r="V200" s="24">
        <f t="shared" si="131"/>
        <v>0</v>
      </c>
      <c r="W200" s="24">
        <f t="shared" si="132"/>
        <v>0</v>
      </c>
      <c r="X200" s="25" t="str">
        <f t="shared" si="150"/>
        <v/>
      </c>
      <c r="Y200" s="25" t="str">
        <f t="shared" si="151"/>
        <v/>
      </c>
      <c r="AA200" s="25">
        <f t="shared" ca="1" si="133"/>
        <v>45174</v>
      </c>
      <c r="AB200" s="24">
        <f t="shared" ca="1" si="134"/>
        <v>2023</v>
      </c>
      <c r="AC200" s="24">
        <f t="shared" si="135"/>
        <v>0</v>
      </c>
      <c r="AE200" s="24">
        <f t="shared" si="126"/>
        <v>0</v>
      </c>
      <c r="AF200" s="24">
        <f t="shared" si="138"/>
        <v>0</v>
      </c>
      <c r="AG200" s="24">
        <f t="shared" si="139"/>
        <v>0</v>
      </c>
      <c r="AH200" s="24">
        <f t="shared" si="152"/>
        <v>0</v>
      </c>
    </row>
    <row r="201" spans="1:34" ht="16.5" customHeight="1" x14ac:dyDescent="0.2">
      <c r="A201" s="4" t="str">
        <f t="shared" si="127"/>
        <v/>
      </c>
      <c r="B201" s="4" t="str">
        <f t="shared" si="128"/>
        <v/>
      </c>
      <c r="C201" s="22">
        <f t="shared" si="153"/>
        <v>151</v>
      </c>
      <c r="D201" s="14"/>
      <c r="E201" s="14"/>
      <c r="F201" s="14"/>
      <c r="G201" s="14"/>
      <c r="H201" s="16" t="str">
        <f t="shared" si="140"/>
        <v/>
      </c>
      <c r="I201" s="17" t="str">
        <f t="shared" si="141"/>
        <v/>
      </c>
      <c r="J201" s="17" t="str">
        <f t="shared" si="142"/>
        <v/>
      </c>
      <c r="K201" s="17" t="str">
        <f t="shared" si="143"/>
        <v/>
      </c>
      <c r="L201" s="18" t="str">
        <f t="shared" si="144"/>
        <v/>
      </c>
      <c r="M201" s="17" t="str">
        <f t="shared" si="145"/>
        <v/>
      </c>
      <c r="N201" s="4" t="str">
        <f t="shared" si="146"/>
        <v/>
      </c>
      <c r="O201" s="4" t="str">
        <f t="shared" si="136"/>
        <v/>
      </c>
      <c r="P201" s="27" t="str">
        <f t="shared" si="129"/>
        <v/>
      </c>
      <c r="Q201" s="27" t="str">
        <f t="shared" si="147"/>
        <v/>
      </c>
      <c r="R201" s="27" t="str">
        <f t="shared" si="148"/>
        <v/>
      </c>
      <c r="S201" s="28">
        <f t="shared" si="137"/>
        <v>0</v>
      </c>
      <c r="T201" s="24">
        <f t="shared" si="130"/>
        <v>0</v>
      </c>
      <c r="U201" s="24">
        <f t="shared" si="149"/>
        <v>0</v>
      </c>
      <c r="V201" s="24">
        <f t="shared" si="131"/>
        <v>0</v>
      </c>
      <c r="W201" s="24">
        <f t="shared" si="132"/>
        <v>0</v>
      </c>
      <c r="X201" s="25" t="str">
        <f t="shared" si="150"/>
        <v/>
      </c>
      <c r="Y201" s="25" t="str">
        <f t="shared" si="151"/>
        <v/>
      </c>
      <c r="AA201" s="25">
        <f t="shared" ca="1" si="133"/>
        <v>45174</v>
      </c>
      <c r="AB201" s="24">
        <f t="shared" ca="1" si="134"/>
        <v>2023</v>
      </c>
      <c r="AC201" s="24">
        <f t="shared" si="135"/>
        <v>0</v>
      </c>
      <c r="AE201" s="24">
        <f t="shared" si="126"/>
        <v>0</v>
      </c>
      <c r="AF201" s="24">
        <f t="shared" si="138"/>
        <v>0</v>
      </c>
      <c r="AG201" s="24">
        <f t="shared" si="139"/>
        <v>0</v>
      </c>
      <c r="AH201" s="24">
        <f t="shared" si="152"/>
        <v>0</v>
      </c>
    </row>
    <row r="202" spans="1:34" ht="16.5" customHeight="1" x14ac:dyDescent="0.2">
      <c r="A202" s="4" t="str">
        <f t="shared" si="127"/>
        <v/>
      </c>
      <c r="B202" s="4" t="str">
        <f t="shared" si="128"/>
        <v/>
      </c>
      <c r="C202" s="22">
        <f t="shared" si="153"/>
        <v>152</v>
      </c>
      <c r="D202" s="14"/>
      <c r="E202" s="14"/>
      <c r="F202" s="14"/>
      <c r="G202" s="14"/>
      <c r="H202" s="16" t="str">
        <f t="shared" si="140"/>
        <v/>
      </c>
      <c r="I202" s="17" t="str">
        <f t="shared" si="141"/>
        <v/>
      </c>
      <c r="J202" s="17" t="str">
        <f t="shared" si="142"/>
        <v/>
      </c>
      <c r="K202" s="17" t="str">
        <f t="shared" si="143"/>
        <v/>
      </c>
      <c r="L202" s="18" t="str">
        <f t="shared" si="144"/>
        <v/>
      </c>
      <c r="M202" s="17" t="str">
        <f t="shared" si="145"/>
        <v/>
      </c>
      <c r="N202" s="4" t="str">
        <f t="shared" si="146"/>
        <v/>
      </c>
      <c r="O202" s="4" t="str">
        <f t="shared" si="136"/>
        <v/>
      </c>
      <c r="P202" s="27" t="str">
        <f t="shared" si="129"/>
        <v/>
      </c>
      <c r="Q202" s="27" t="str">
        <f t="shared" si="147"/>
        <v/>
      </c>
      <c r="R202" s="27" t="str">
        <f t="shared" si="148"/>
        <v/>
      </c>
      <c r="S202" s="28">
        <f t="shared" si="137"/>
        <v>0</v>
      </c>
      <c r="T202" s="24">
        <f t="shared" si="130"/>
        <v>0</v>
      </c>
      <c r="U202" s="24">
        <f t="shared" si="149"/>
        <v>0</v>
      </c>
      <c r="V202" s="24">
        <f t="shared" si="131"/>
        <v>0</v>
      </c>
      <c r="W202" s="24">
        <f t="shared" si="132"/>
        <v>0</v>
      </c>
      <c r="X202" s="25" t="str">
        <f t="shared" si="150"/>
        <v/>
      </c>
      <c r="Y202" s="25" t="str">
        <f t="shared" si="151"/>
        <v/>
      </c>
      <c r="AA202" s="25">
        <f t="shared" ca="1" si="133"/>
        <v>45174</v>
      </c>
      <c r="AB202" s="24">
        <f t="shared" ca="1" si="134"/>
        <v>2023</v>
      </c>
      <c r="AC202" s="24">
        <f t="shared" si="135"/>
        <v>0</v>
      </c>
      <c r="AE202" s="24">
        <f t="shared" si="126"/>
        <v>0</v>
      </c>
      <c r="AF202" s="24">
        <f t="shared" si="138"/>
        <v>0</v>
      </c>
      <c r="AG202" s="24">
        <f t="shared" si="139"/>
        <v>0</v>
      </c>
      <c r="AH202" s="24">
        <f t="shared" si="152"/>
        <v>0</v>
      </c>
    </row>
    <row r="203" spans="1:34" ht="16.5" customHeight="1" x14ac:dyDescent="0.2">
      <c r="A203" s="4" t="str">
        <f t="shared" si="127"/>
        <v/>
      </c>
      <c r="B203" s="4" t="str">
        <f t="shared" si="128"/>
        <v/>
      </c>
      <c r="C203" s="22">
        <f t="shared" si="153"/>
        <v>153</v>
      </c>
      <c r="D203" s="14"/>
      <c r="E203" s="14"/>
      <c r="F203" s="14"/>
      <c r="G203" s="14"/>
      <c r="H203" s="16" t="str">
        <f t="shared" si="140"/>
        <v/>
      </c>
      <c r="I203" s="17" t="str">
        <f t="shared" si="141"/>
        <v/>
      </c>
      <c r="J203" s="17" t="str">
        <f t="shared" si="142"/>
        <v/>
      </c>
      <c r="K203" s="17" t="str">
        <f t="shared" si="143"/>
        <v/>
      </c>
      <c r="L203" s="18" t="str">
        <f t="shared" si="144"/>
        <v/>
      </c>
      <c r="M203" s="17" t="str">
        <f t="shared" si="145"/>
        <v/>
      </c>
      <c r="N203" s="4" t="str">
        <f t="shared" si="146"/>
        <v/>
      </c>
      <c r="O203" s="4" t="str">
        <f t="shared" si="136"/>
        <v/>
      </c>
      <c r="P203" s="27" t="str">
        <f t="shared" si="129"/>
        <v/>
      </c>
      <c r="Q203" s="27" t="str">
        <f t="shared" si="147"/>
        <v/>
      </c>
      <c r="R203" s="27" t="str">
        <f t="shared" si="148"/>
        <v/>
      </c>
      <c r="S203" s="28">
        <f t="shared" si="137"/>
        <v>0</v>
      </c>
      <c r="T203" s="24">
        <f t="shared" si="130"/>
        <v>0</v>
      </c>
      <c r="U203" s="24">
        <f t="shared" si="149"/>
        <v>0</v>
      </c>
      <c r="V203" s="24">
        <f t="shared" si="131"/>
        <v>0</v>
      </c>
      <c r="W203" s="24">
        <f t="shared" si="132"/>
        <v>0</v>
      </c>
      <c r="X203" s="25" t="str">
        <f t="shared" si="150"/>
        <v/>
      </c>
      <c r="Y203" s="25" t="str">
        <f t="shared" si="151"/>
        <v/>
      </c>
      <c r="AA203" s="25">
        <f t="shared" ca="1" si="133"/>
        <v>45174</v>
      </c>
      <c r="AB203" s="24">
        <f t="shared" ca="1" si="134"/>
        <v>2023</v>
      </c>
      <c r="AC203" s="24">
        <f t="shared" si="135"/>
        <v>0</v>
      </c>
      <c r="AE203" s="24">
        <f t="shared" si="126"/>
        <v>0</v>
      </c>
      <c r="AF203" s="24">
        <f t="shared" si="138"/>
        <v>0</v>
      </c>
      <c r="AG203" s="24">
        <f t="shared" si="139"/>
        <v>0</v>
      </c>
      <c r="AH203" s="24">
        <f t="shared" si="152"/>
        <v>0</v>
      </c>
    </row>
    <row r="204" spans="1:34" ht="16.5" customHeight="1" x14ac:dyDescent="0.2">
      <c r="A204" s="4" t="str">
        <f t="shared" si="127"/>
        <v/>
      </c>
      <c r="B204" s="4" t="str">
        <f t="shared" si="128"/>
        <v/>
      </c>
      <c r="C204" s="22">
        <f t="shared" si="153"/>
        <v>154</v>
      </c>
      <c r="D204" s="14"/>
      <c r="E204" s="14"/>
      <c r="F204" s="14"/>
      <c r="G204" s="14"/>
      <c r="H204" s="16" t="str">
        <f t="shared" si="140"/>
        <v/>
      </c>
      <c r="I204" s="17" t="str">
        <f t="shared" si="141"/>
        <v/>
      </c>
      <c r="J204" s="17" t="str">
        <f t="shared" si="142"/>
        <v/>
      </c>
      <c r="K204" s="17" t="str">
        <f t="shared" si="143"/>
        <v/>
      </c>
      <c r="L204" s="18" t="str">
        <f t="shared" si="144"/>
        <v/>
      </c>
      <c r="M204" s="17" t="str">
        <f t="shared" si="145"/>
        <v/>
      </c>
      <c r="N204" s="4" t="str">
        <f t="shared" si="146"/>
        <v/>
      </c>
      <c r="O204" s="4" t="str">
        <f t="shared" si="136"/>
        <v/>
      </c>
      <c r="P204" s="27" t="str">
        <f t="shared" si="129"/>
        <v/>
      </c>
      <c r="Q204" s="27" t="str">
        <f t="shared" si="147"/>
        <v/>
      </c>
      <c r="R204" s="27" t="str">
        <f t="shared" si="148"/>
        <v/>
      </c>
      <c r="S204" s="28">
        <f t="shared" si="137"/>
        <v>0</v>
      </c>
      <c r="T204" s="24">
        <f t="shared" si="130"/>
        <v>0</v>
      </c>
      <c r="U204" s="24">
        <f t="shared" si="149"/>
        <v>0</v>
      </c>
      <c r="V204" s="24">
        <f t="shared" si="131"/>
        <v>0</v>
      </c>
      <c r="W204" s="24">
        <f t="shared" si="132"/>
        <v>0</v>
      </c>
      <c r="X204" s="25" t="str">
        <f t="shared" si="150"/>
        <v/>
      </c>
      <c r="Y204" s="25" t="str">
        <f t="shared" si="151"/>
        <v/>
      </c>
      <c r="AA204" s="25">
        <f t="shared" ca="1" si="133"/>
        <v>45174</v>
      </c>
      <c r="AB204" s="24">
        <f t="shared" ca="1" si="134"/>
        <v>2023</v>
      </c>
      <c r="AC204" s="24">
        <f t="shared" si="135"/>
        <v>0</v>
      </c>
      <c r="AE204" s="24">
        <f t="shared" si="126"/>
        <v>0</v>
      </c>
      <c r="AF204" s="24">
        <f t="shared" si="138"/>
        <v>0</v>
      </c>
      <c r="AG204" s="24">
        <f t="shared" si="139"/>
        <v>0</v>
      </c>
      <c r="AH204" s="24">
        <f t="shared" si="152"/>
        <v>0</v>
      </c>
    </row>
    <row r="205" spans="1:34" ht="16.5" customHeight="1" x14ac:dyDescent="0.2">
      <c r="A205" s="4" t="str">
        <f t="shared" si="127"/>
        <v/>
      </c>
      <c r="B205" s="4" t="str">
        <f t="shared" si="128"/>
        <v/>
      </c>
      <c r="C205" s="22">
        <f t="shared" si="153"/>
        <v>155</v>
      </c>
      <c r="D205" s="14"/>
      <c r="E205" s="14"/>
      <c r="F205" s="14"/>
      <c r="G205" s="14"/>
      <c r="H205" s="16" t="str">
        <f t="shared" si="140"/>
        <v/>
      </c>
      <c r="I205" s="17" t="str">
        <f t="shared" si="141"/>
        <v/>
      </c>
      <c r="J205" s="17" t="str">
        <f t="shared" si="142"/>
        <v/>
      </c>
      <c r="K205" s="17" t="str">
        <f t="shared" si="143"/>
        <v/>
      </c>
      <c r="L205" s="18" t="str">
        <f t="shared" si="144"/>
        <v/>
      </c>
      <c r="M205" s="17" t="str">
        <f t="shared" si="145"/>
        <v/>
      </c>
      <c r="N205" s="4" t="str">
        <f t="shared" si="146"/>
        <v/>
      </c>
      <c r="O205" s="4" t="str">
        <f t="shared" si="136"/>
        <v/>
      </c>
      <c r="P205" s="27" t="str">
        <f t="shared" si="129"/>
        <v/>
      </c>
      <c r="Q205" s="27" t="str">
        <f t="shared" si="147"/>
        <v/>
      </c>
      <c r="R205" s="27" t="str">
        <f t="shared" si="148"/>
        <v/>
      </c>
      <c r="S205" s="28">
        <f t="shared" si="137"/>
        <v>0</v>
      </c>
      <c r="T205" s="24">
        <f t="shared" si="130"/>
        <v>0</v>
      </c>
      <c r="U205" s="24">
        <f t="shared" si="149"/>
        <v>0</v>
      </c>
      <c r="V205" s="24">
        <f t="shared" si="131"/>
        <v>0</v>
      </c>
      <c r="W205" s="24">
        <f t="shared" si="132"/>
        <v>0</v>
      </c>
      <c r="X205" s="25" t="str">
        <f t="shared" si="150"/>
        <v/>
      </c>
      <c r="Y205" s="25" t="str">
        <f t="shared" si="151"/>
        <v/>
      </c>
      <c r="AA205" s="25">
        <f t="shared" ca="1" si="133"/>
        <v>45174</v>
      </c>
      <c r="AB205" s="24">
        <f t="shared" ca="1" si="134"/>
        <v>2023</v>
      </c>
      <c r="AC205" s="24">
        <f t="shared" si="135"/>
        <v>0</v>
      </c>
      <c r="AE205" s="24">
        <f t="shared" si="126"/>
        <v>0</v>
      </c>
      <c r="AF205" s="24">
        <f t="shared" si="138"/>
        <v>0</v>
      </c>
      <c r="AG205" s="24">
        <f t="shared" si="139"/>
        <v>0</v>
      </c>
      <c r="AH205" s="24">
        <f t="shared" si="152"/>
        <v>0</v>
      </c>
    </row>
    <row r="206" spans="1:34" ht="16.5" customHeight="1" x14ac:dyDescent="0.2">
      <c r="A206" s="4" t="str">
        <f t="shared" si="127"/>
        <v/>
      </c>
      <c r="B206" s="4" t="str">
        <f t="shared" si="128"/>
        <v/>
      </c>
      <c r="C206" s="22">
        <f t="shared" si="153"/>
        <v>156</v>
      </c>
      <c r="D206" s="14"/>
      <c r="E206" s="14"/>
      <c r="F206" s="14"/>
      <c r="G206" s="14"/>
      <c r="H206" s="16" t="str">
        <f t="shared" si="140"/>
        <v/>
      </c>
      <c r="I206" s="17" t="str">
        <f t="shared" si="141"/>
        <v/>
      </c>
      <c r="J206" s="17" t="str">
        <f t="shared" si="142"/>
        <v/>
      </c>
      <c r="K206" s="17" t="str">
        <f t="shared" si="143"/>
        <v/>
      </c>
      <c r="L206" s="18" t="str">
        <f t="shared" si="144"/>
        <v/>
      </c>
      <c r="M206" s="17" t="str">
        <f t="shared" si="145"/>
        <v/>
      </c>
      <c r="N206" s="4" t="str">
        <f t="shared" si="146"/>
        <v/>
      </c>
      <c r="O206" s="4" t="str">
        <f t="shared" si="136"/>
        <v/>
      </c>
      <c r="P206" s="27" t="str">
        <f t="shared" si="129"/>
        <v/>
      </c>
      <c r="Q206" s="27" t="str">
        <f t="shared" si="147"/>
        <v/>
      </c>
      <c r="R206" s="27" t="str">
        <f t="shared" si="148"/>
        <v/>
      </c>
      <c r="S206" s="28">
        <f t="shared" si="137"/>
        <v>0</v>
      </c>
      <c r="T206" s="24">
        <f t="shared" si="130"/>
        <v>0</v>
      </c>
      <c r="U206" s="24">
        <f t="shared" si="149"/>
        <v>0</v>
      </c>
      <c r="V206" s="24">
        <f t="shared" si="131"/>
        <v>0</v>
      </c>
      <c r="W206" s="24">
        <f t="shared" si="132"/>
        <v>0</v>
      </c>
      <c r="X206" s="25" t="str">
        <f t="shared" si="150"/>
        <v/>
      </c>
      <c r="Y206" s="25" t="str">
        <f t="shared" si="151"/>
        <v/>
      </c>
      <c r="AA206" s="25">
        <f t="shared" ca="1" si="133"/>
        <v>45174</v>
      </c>
      <c r="AB206" s="24">
        <f t="shared" ca="1" si="134"/>
        <v>2023</v>
      </c>
      <c r="AC206" s="24">
        <f t="shared" si="135"/>
        <v>0</v>
      </c>
      <c r="AE206" s="24">
        <f t="shared" si="126"/>
        <v>0</v>
      </c>
      <c r="AF206" s="24">
        <f t="shared" si="138"/>
        <v>0</v>
      </c>
      <c r="AG206" s="24">
        <f t="shared" si="139"/>
        <v>0</v>
      </c>
      <c r="AH206" s="24">
        <f t="shared" si="152"/>
        <v>0</v>
      </c>
    </row>
    <row r="207" spans="1:34" ht="16.5" customHeight="1" x14ac:dyDescent="0.2">
      <c r="A207" s="4" t="str">
        <f t="shared" si="127"/>
        <v/>
      </c>
      <c r="B207" s="4" t="str">
        <f t="shared" si="128"/>
        <v/>
      </c>
      <c r="C207" s="22">
        <f t="shared" si="153"/>
        <v>157</v>
      </c>
      <c r="D207" s="14"/>
      <c r="E207" s="14"/>
      <c r="F207" s="14"/>
      <c r="G207" s="14"/>
      <c r="H207" s="16" t="str">
        <f t="shared" si="140"/>
        <v/>
      </c>
      <c r="I207" s="17" t="str">
        <f t="shared" si="141"/>
        <v/>
      </c>
      <c r="J207" s="17" t="str">
        <f t="shared" si="142"/>
        <v/>
      </c>
      <c r="K207" s="17" t="str">
        <f t="shared" si="143"/>
        <v/>
      </c>
      <c r="L207" s="18" t="str">
        <f t="shared" si="144"/>
        <v/>
      </c>
      <c r="M207" s="17" t="str">
        <f t="shared" si="145"/>
        <v/>
      </c>
      <c r="N207" s="4" t="str">
        <f t="shared" si="146"/>
        <v/>
      </c>
      <c r="O207" s="4" t="str">
        <f t="shared" si="136"/>
        <v/>
      </c>
      <c r="P207" s="27" t="str">
        <f t="shared" si="129"/>
        <v/>
      </c>
      <c r="Q207" s="27" t="str">
        <f t="shared" si="147"/>
        <v/>
      </c>
      <c r="R207" s="27" t="str">
        <f t="shared" si="148"/>
        <v/>
      </c>
      <c r="S207" s="28">
        <f t="shared" si="137"/>
        <v>0</v>
      </c>
      <c r="T207" s="24">
        <f t="shared" si="130"/>
        <v>0</v>
      </c>
      <c r="U207" s="24">
        <f t="shared" si="149"/>
        <v>0</v>
      </c>
      <c r="V207" s="24">
        <f t="shared" si="131"/>
        <v>0</v>
      </c>
      <c r="W207" s="24">
        <f t="shared" si="132"/>
        <v>0</v>
      </c>
      <c r="X207" s="25" t="str">
        <f t="shared" si="150"/>
        <v/>
      </c>
      <c r="Y207" s="25" t="str">
        <f t="shared" si="151"/>
        <v/>
      </c>
      <c r="AA207" s="25">
        <f t="shared" ca="1" si="133"/>
        <v>45174</v>
      </c>
      <c r="AB207" s="24">
        <f t="shared" ca="1" si="134"/>
        <v>2023</v>
      </c>
      <c r="AC207" s="24">
        <f t="shared" si="135"/>
        <v>0</v>
      </c>
      <c r="AE207" s="24">
        <f t="shared" si="126"/>
        <v>0</v>
      </c>
      <c r="AF207" s="24">
        <f t="shared" si="138"/>
        <v>0</v>
      </c>
      <c r="AG207" s="24">
        <f t="shared" si="139"/>
        <v>0</v>
      </c>
      <c r="AH207" s="24">
        <f t="shared" si="152"/>
        <v>0</v>
      </c>
    </row>
    <row r="208" spans="1:34" ht="16.5" customHeight="1" x14ac:dyDescent="0.2">
      <c r="A208" s="4" t="str">
        <f t="shared" si="127"/>
        <v/>
      </c>
      <c r="B208" s="4" t="str">
        <f t="shared" si="128"/>
        <v/>
      </c>
      <c r="C208" s="22">
        <f t="shared" si="153"/>
        <v>158</v>
      </c>
      <c r="D208" s="14"/>
      <c r="E208" s="14"/>
      <c r="F208" s="14"/>
      <c r="G208" s="14"/>
      <c r="H208" s="16" t="str">
        <f t="shared" si="140"/>
        <v/>
      </c>
      <c r="I208" s="17" t="str">
        <f t="shared" si="141"/>
        <v/>
      </c>
      <c r="J208" s="17" t="str">
        <f t="shared" si="142"/>
        <v/>
      </c>
      <c r="K208" s="17" t="str">
        <f t="shared" si="143"/>
        <v/>
      </c>
      <c r="L208" s="18" t="str">
        <f t="shared" si="144"/>
        <v/>
      </c>
      <c r="M208" s="17" t="str">
        <f t="shared" si="145"/>
        <v/>
      </c>
      <c r="N208" s="4" t="str">
        <f t="shared" si="146"/>
        <v/>
      </c>
      <c r="O208" s="4" t="str">
        <f t="shared" si="136"/>
        <v/>
      </c>
      <c r="P208" s="27" t="str">
        <f t="shared" si="129"/>
        <v/>
      </c>
      <c r="Q208" s="27" t="str">
        <f t="shared" si="147"/>
        <v/>
      </c>
      <c r="R208" s="27" t="str">
        <f t="shared" si="148"/>
        <v/>
      </c>
      <c r="S208" s="28">
        <f t="shared" si="137"/>
        <v>0</v>
      </c>
      <c r="T208" s="24">
        <f t="shared" si="130"/>
        <v>0</v>
      </c>
      <c r="U208" s="24">
        <f t="shared" si="149"/>
        <v>0</v>
      </c>
      <c r="V208" s="24">
        <f t="shared" si="131"/>
        <v>0</v>
      </c>
      <c r="W208" s="24">
        <f t="shared" si="132"/>
        <v>0</v>
      </c>
      <c r="X208" s="25" t="str">
        <f t="shared" si="150"/>
        <v/>
      </c>
      <c r="Y208" s="25" t="str">
        <f t="shared" si="151"/>
        <v/>
      </c>
      <c r="AA208" s="25">
        <f t="shared" ca="1" si="133"/>
        <v>45174</v>
      </c>
      <c r="AB208" s="24">
        <f t="shared" ca="1" si="134"/>
        <v>2023</v>
      </c>
      <c r="AC208" s="24">
        <f t="shared" si="135"/>
        <v>0</v>
      </c>
      <c r="AE208" s="24">
        <f t="shared" si="126"/>
        <v>0</v>
      </c>
      <c r="AF208" s="24">
        <f t="shared" si="138"/>
        <v>0</v>
      </c>
      <c r="AG208" s="24">
        <f t="shared" si="139"/>
        <v>0</v>
      </c>
      <c r="AH208" s="24">
        <f t="shared" si="152"/>
        <v>0</v>
      </c>
    </row>
    <row r="209" spans="1:34" ht="16.5" customHeight="1" x14ac:dyDescent="0.2">
      <c r="A209" s="4" t="str">
        <f t="shared" si="127"/>
        <v/>
      </c>
      <c r="B209" s="4" t="str">
        <f t="shared" si="128"/>
        <v/>
      </c>
      <c r="C209" s="22">
        <f t="shared" si="153"/>
        <v>159</v>
      </c>
      <c r="D209" s="14"/>
      <c r="E209" s="14"/>
      <c r="F209" s="14"/>
      <c r="G209" s="14"/>
      <c r="H209" s="16" t="str">
        <f t="shared" si="140"/>
        <v/>
      </c>
      <c r="I209" s="17" t="str">
        <f t="shared" si="141"/>
        <v/>
      </c>
      <c r="J209" s="17" t="str">
        <f t="shared" si="142"/>
        <v/>
      </c>
      <c r="K209" s="17" t="str">
        <f t="shared" si="143"/>
        <v/>
      </c>
      <c r="L209" s="18" t="str">
        <f t="shared" si="144"/>
        <v/>
      </c>
      <c r="M209" s="17" t="str">
        <f t="shared" si="145"/>
        <v/>
      </c>
      <c r="N209" s="4" t="str">
        <f t="shared" si="146"/>
        <v/>
      </c>
      <c r="O209" s="4" t="str">
        <f t="shared" si="136"/>
        <v/>
      </c>
      <c r="P209" s="27" t="str">
        <f t="shared" si="129"/>
        <v/>
      </c>
      <c r="Q209" s="27" t="str">
        <f t="shared" si="147"/>
        <v/>
      </c>
      <c r="R209" s="27" t="str">
        <f t="shared" si="148"/>
        <v/>
      </c>
      <c r="S209" s="28">
        <f t="shared" si="137"/>
        <v>0</v>
      </c>
      <c r="T209" s="24">
        <f t="shared" si="130"/>
        <v>0</v>
      </c>
      <c r="U209" s="24">
        <f t="shared" si="149"/>
        <v>0</v>
      </c>
      <c r="V209" s="24">
        <f t="shared" si="131"/>
        <v>0</v>
      </c>
      <c r="W209" s="24">
        <f t="shared" si="132"/>
        <v>0</v>
      </c>
      <c r="X209" s="25" t="str">
        <f t="shared" si="150"/>
        <v/>
      </c>
      <c r="Y209" s="25" t="str">
        <f t="shared" si="151"/>
        <v/>
      </c>
      <c r="AA209" s="25">
        <f t="shared" ca="1" si="133"/>
        <v>45174</v>
      </c>
      <c r="AB209" s="24">
        <f t="shared" ca="1" si="134"/>
        <v>2023</v>
      </c>
      <c r="AC209" s="24">
        <f t="shared" si="135"/>
        <v>0</v>
      </c>
      <c r="AE209" s="24">
        <f t="shared" si="126"/>
        <v>0</v>
      </c>
      <c r="AF209" s="24">
        <f t="shared" si="138"/>
        <v>0</v>
      </c>
      <c r="AG209" s="24">
        <f t="shared" si="139"/>
        <v>0</v>
      </c>
      <c r="AH209" s="24">
        <f t="shared" si="152"/>
        <v>0</v>
      </c>
    </row>
    <row r="210" spans="1:34" ht="16.5" customHeight="1" x14ac:dyDescent="0.2">
      <c r="A210" s="4" t="str">
        <f t="shared" si="127"/>
        <v/>
      </c>
      <c r="B210" s="4" t="str">
        <f t="shared" si="128"/>
        <v/>
      </c>
      <c r="C210" s="22">
        <f t="shared" si="153"/>
        <v>160</v>
      </c>
      <c r="D210" s="14"/>
      <c r="E210" s="14"/>
      <c r="F210" s="14"/>
      <c r="G210" s="14"/>
      <c r="H210" s="16" t="str">
        <f t="shared" si="140"/>
        <v/>
      </c>
      <c r="I210" s="17" t="str">
        <f t="shared" si="141"/>
        <v/>
      </c>
      <c r="J210" s="17" t="str">
        <f t="shared" si="142"/>
        <v/>
      </c>
      <c r="K210" s="17" t="str">
        <f t="shared" si="143"/>
        <v/>
      </c>
      <c r="L210" s="18" t="str">
        <f t="shared" si="144"/>
        <v/>
      </c>
      <c r="M210" s="17" t="str">
        <f t="shared" si="145"/>
        <v/>
      </c>
      <c r="N210" s="4" t="str">
        <f t="shared" si="146"/>
        <v/>
      </c>
      <c r="O210" s="4" t="str">
        <f t="shared" si="136"/>
        <v/>
      </c>
      <c r="P210" s="27" t="str">
        <f t="shared" si="129"/>
        <v/>
      </c>
      <c r="Q210" s="27" t="str">
        <f t="shared" si="147"/>
        <v/>
      </c>
      <c r="R210" s="27" t="str">
        <f t="shared" si="148"/>
        <v/>
      </c>
      <c r="S210" s="28">
        <f t="shared" si="137"/>
        <v>0</v>
      </c>
      <c r="T210" s="24">
        <f t="shared" si="130"/>
        <v>0</v>
      </c>
      <c r="U210" s="24">
        <f t="shared" si="149"/>
        <v>0</v>
      </c>
      <c r="V210" s="24">
        <f t="shared" si="131"/>
        <v>0</v>
      </c>
      <c r="W210" s="24">
        <f t="shared" si="132"/>
        <v>0</v>
      </c>
      <c r="X210" s="25" t="str">
        <f t="shared" si="150"/>
        <v/>
      </c>
      <c r="Y210" s="25" t="str">
        <f t="shared" si="151"/>
        <v/>
      </c>
      <c r="AA210" s="25">
        <f t="shared" ca="1" si="133"/>
        <v>45174</v>
      </c>
      <c r="AB210" s="24">
        <f t="shared" ca="1" si="134"/>
        <v>2023</v>
      </c>
      <c r="AC210" s="24">
        <f t="shared" si="135"/>
        <v>0</v>
      </c>
      <c r="AE210" s="24">
        <f t="shared" si="126"/>
        <v>0</v>
      </c>
      <c r="AF210" s="24">
        <f t="shared" si="138"/>
        <v>0</v>
      </c>
      <c r="AG210" s="24">
        <f t="shared" si="139"/>
        <v>0</v>
      </c>
      <c r="AH210" s="24">
        <f t="shared" si="152"/>
        <v>0</v>
      </c>
    </row>
    <row r="211" spans="1:34" ht="16.5" customHeight="1" x14ac:dyDescent="0.2">
      <c r="A211" s="4" t="str">
        <f t="shared" si="127"/>
        <v/>
      </c>
      <c r="B211" s="4" t="str">
        <f t="shared" si="128"/>
        <v/>
      </c>
      <c r="C211" s="22">
        <f t="shared" si="153"/>
        <v>161</v>
      </c>
      <c r="D211" s="14"/>
      <c r="E211" s="14"/>
      <c r="F211" s="14"/>
      <c r="G211" s="14"/>
      <c r="H211" s="16" t="str">
        <f t="shared" si="140"/>
        <v/>
      </c>
      <c r="I211" s="17" t="str">
        <f t="shared" si="141"/>
        <v/>
      </c>
      <c r="J211" s="17" t="str">
        <f t="shared" si="142"/>
        <v/>
      </c>
      <c r="K211" s="17" t="str">
        <f t="shared" si="143"/>
        <v/>
      </c>
      <c r="L211" s="18" t="str">
        <f t="shared" si="144"/>
        <v/>
      </c>
      <c r="M211" s="17" t="str">
        <f t="shared" si="145"/>
        <v/>
      </c>
      <c r="N211" s="4" t="str">
        <f t="shared" si="146"/>
        <v/>
      </c>
      <c r="O211" s="4" t="str">
        <f t="shared" si="136"/>
        <v/>
      </c>
      <c r="P211" s="27" t="str">
        <f t="shared" si="129"/>
        <v/>
      </c>
      <c r="Q211" s="27" t="str">
        <f t="shared" si="147"/>
        <v/>
      </c>
      <c r="R211" s="27" t="str">
        <f t="shared" si="148"/>
        <v/>
      </c>
      <c r="S211" s="28">
        <f t="shared" si="137"/>
        <v>0</v>
      </c>
      <c r="T211" s="24">
        <f t="shared" si="130"/>
        <v>0</v>
      </c>
      <c r="U211" s="24">
        <f t="shared" si="149"/>
        <v>0</v>
      </c>
      <c r="V211" s="24">
        <f t="shared" si="131"/>
        <v>0</v>
      </c>
      <c r="W211" s="24">
        <f t="shared" si="132"/>
        <v>0</v>
      </c>
      <c r="X211" s="25" t="str">
        <f t="shared" si="150"/>
        <v/>
      </c>
      <c r="Y211" s="25" t="str">
        <f t="shared" si="151"/>
        <v/>
      </c>
      <c r="AA211" s="25">
        <f t="shared" ca="1" si="133"/>
        <v>45174</v>
      </c>
      <c r="AB211" s="24">
        <f t="shared" ca="1" si="134"/>
        <v>2023</v>
      </c>
      <c r="AC211" s="24">
        <f t="shared" si="135"/>
        <v>0</v>
      </c>
      <c r="AE211" s="24">
        <f t="shared" si="126"/>
        <v>0</v>
      </c>
      <c r="AF211" s="24">
        <f t="shared" si="138"/>
        <v>0</v>
      </c>
      <c r="AG211" s="24">
        <f t="shared" si="139"/>
        <v>0</v>
      </c>
      <c r="AH211" s="24">
        <f t="shared" si="152"/>
        <v>0</v>
      </c>
    </row>
    <row r="212" spans="1:34" ht="16.5" customHeight="1" x14ac:dyDescent="0.2">
      <c r="A212" s="4" t="str">
        <f t="shared" si="127"/>
        <v/>
      </c>
      <c r="B212" s="4" t="str">
        <f t="shared" si="128"/>
        <v/>
      </c>
      <c r="C212" s="22">
        <f t="shared" si="153"/>
        <v>162</v>
      </c>
      <c r="D212" s="14"/>
      <c r="E212" s="14"/>
      <c r="F212" s="14"/>
      <c r="G212" s="14"/>
      <c r="H212" s="16" t="str">
        <f t="shared" si="140"/>
        <v/>
      </c>
      <c r="I212" s="17" t="str">
        <f t="shared" si="141"/>
        <v/>
      </c>
      <c r="J212" s="17" t="str">
        <f t="shared" si="142"/>
        <v/>
      </c>
      <c r="K212" s="17" t="str">
        <f t="shared" si="143"/>
        <v/>
      </c>
      <c r="L212" s="18" t="str">
        <f t="shared" si="144"/>
        <v/>
      </c>
      <c r="M212" s="17" t="str">
        <f t="shared" si="145"/>
        <v/>
      </c>
      <c r="N212" s="4" t="str">
        <f t="shared" si="146"/>
        <v/>
      </c>
      <c r="O212" s="4" t="str">
        <f t="shared" si="136"/>
        <v/>
      </c>
      <c r="P212" s="27" t="str">
        <f t="shared" si="129"/>
        <v/>
      </c>
      <c r="Q212" s="27" t="str">
        <f t="shared" si="147"/>
        <v/>
      </c>
      <c r="R212" s="27" t="str">
        <f t="shared" si="148"/>
        <v/>
      </c>
      <c r="S212" s="28">
        <f t="shared" si="137"/>
        <v>0</v>
      </c>
      <c r="T212" s="24">
        <f t="shared" si="130"/>
        <v>0</v>
      </c>
      <c r="U212" s="24">
        <f t="shared" si="149"/>
        <v>0</v>
      </c>
      <c r="V212" s="24">
        <f t="shared" si="131"/>
        <v>0</v>
      </c>
      <c r="W212" s="24">
        <f t="shared" si="132"/>
        <v>0</v>
      </c>
      <c r="X212" s="25" t="str">
        <f t="shared" si="150"/>
        <v/>
      </c>
      <c r="Y212" s="25" t="str">
        <f t="shared" si="151"/>
        <v/>
      </c>
      <c r="AA212" s="25">
        <f t="shared" ca="1" si="133"/>
        <v>45174</v>
      </c>
      <c r="AB212" s="24">
        <f t="shared" ca="1" si="134"/>
        <v>2023</v>
      </c>
      <c r="AC212" s="24">
        <f t="shared" si="135"/>
        <v>0</v>
      </c>
      <c r="AE212" s="24">
        <f t="shared" si="126"/>
        <v>0</v>
      </c>
      <c r="AF212" s="24">
        <f t="shared" si="138"/>
        <v>0</v>
      </c>
      <c r="AG212" s="24">
        <f t="shared" si="139"/>
        <v>0</v>
      </c>
      <c r="AH212" s="24">
        <f t="shared" si="152"/>
        <v>0</v>
      </c>
    </row>
    <row r="213" spans="1:34" ht="16.5" customHeight="1" x14ac:dyDescent="0.2">
      <c r="A213" s="4" t="str">
        <f t="shared" si="127"/>
        <v/>
      </c>
      <c r="B213" s="4" t="str">
        <f t="shared" si="128"/>
        <v/>
      </c>
      <c r="C213" s="22">
        <f t="shared" si="153"/>
        <v>163</v>
      </c>
      <c r="D213" s="14"/>
      <c r="E213" s="14"/>
      <c r="F213" s="14"/>
      <c r="G213" s="14"/>
      <c r="H213" s="16" t="str">
        <f t="shared" si="140"/>
        <v/>
      </c>
      <c r="I213" s="17" t="str">
        <f t="shared" si="141"/>
        <v/>
      </c>
      <c r="J213" s="17" t="str">
        <f t="shared" si="142"/>
        <v/>
      </c>
      <c r="K213" s="17" t="str">
        <f t="shared" si="143"/>
        <v/>
      </c>
      <c r="L213" s="18" t="str">
        <f t="shared" si="144"/>
        <v/>
      </c>
      <c r="M213" s="17" t="str">
        <f t="shared" si="145"/>
        <v/>
      </c>
      <c r="N213" s="4" t="str">
        <f t="shared" si="146"/>
        <v/>
      </c>
      <c r="O213" s="4" t="str">
        <f t="shared" si="136"/>
        <v/>
      </c>
      <c r="P213" s="27" t="str">
        <f t="shared" si="129"/>
        <v/>
      </c>
      <c r="Q213" s="27" t="str">
        <f t="shared" si="147"/>
        <v/>
      </c>
      <c r="R213" s="27" t="str">
        <f t="shared" si="148"/>
        <v/>
      </c>
      <c r="S213" s="28">
        <f t="shared" si="137"/>
        <v>0</v>
      </c>
      <c r="T213" s="24">
        <f t="shared" si="130"/>
        <v>0</v>
      </c>
      <c r="U213" s="24">
        <f t="shared" si="149"/>
        <v>0</v>
      </c>
      <c r="V213" s="24">
        <f t="shared" si="131"/>
        <v>0</v>
      </c>
      <c r="W213" s="24">
        <f t="shared" si="132"/>
        <v>0</v>
      </c>
      <c r="X213" s="25" t="str">
        <f t="shared" si="150"/>
        <v/>
      </c>
      <c r="Y213" s="25" t="str">
        <f t="shared" si="151"/>
        <v/>
      </c>
      <c r="AA213" s="25">
        <f t="shared" ca="1" si="133"/>
        <v>45174</v>
      </c>
      <c r="AB213" s="24">
        <f t="shared" ca="1" si="134"/>
        <v>2023</v>
      </c>
      <c r="AC213" s="24">
        <f t="shared" si="135"/>
        <v>0</v>
      </c>
      <c r="AE213" s="24">
        <f t="shared" si="126"/>
        <v>0</v>
      </c>
      <c r="AF213" s="24">
        <f t="shared" si="138"/>
        <v>0</v>
      </c>
      <c r="AG213" s="24">
        <f t="shared" si="139"/>
        <v>0</v>
      </c>
      <c r="AH213" s="24">
        <f t="shared" si="152"/>
        <v>0</v>
      </c>
    </row>
    <row r="214" spans="1:34" ht="16.5" customHeight="1" x14ac:dyDescent="0.2">
      <c r="A214" s="4" t="str">
        <f t="shared" si="127"/>
        <v/>
      </c>
      <c r="B214" s="4" t="str">
        <f t="shared" si="128"/>
        <v/>
      </c>
      <c r="C214" s="22">
        <f t="shared" si="153"/>
        <v>164</v>
      </c>
      <c r="D214" s="14"/>
      <c r="E214" s="14"/>
      <c r="F214" s="14"/>
      <c r="G214" s="14"/>
      <c r="H214" s="16" t="str">
        <f t="shared" si="140"/>
        <v/>
      </c>
      <c r="I214" s="17" t="str">
        <f t="shared" si="141"/>
        <v/>
      </c>
      <c r="J214" s="17" t="str">
        <f t="shared" si="142"/>
        <v/>
      </c>
      <c r="K214" s="17" t="str">
        <f t="shared" si="143"/>
        <v/>
      </c>
      <c r="L214" s="18" t="str">
        <f t="shared" si="144"/>
        <v/>
      </c>
      <c r="M214" s="17" t="str">
        <f t="shared" si="145"/>
        <v/>
      </c>
      <c r="N214" s="4" t="str">
        <f t="shared" si="146"/>
        <v/>
      </c>
      <c r="O214" s="4" t="str">
        <f t="shared" si="136"/>
        <v/>
      </c>
      <c r="P214" s="27" t="str">
        <f t="shared" si="129"/>
        <v/>
      </c>
      <c r="Q214" s="27" t="str">
        <f t="shared" si="147"/>
        <v/>
      </c>
      <c r="R214" s="27" t="str">
        <f t="shared" si="148"/>
        <v/>
      </c>
      <c r="S214" s="28">
        <f t="shared" si="137"/>
        <v>0</v>
      </c>
      <c r="T214" s="24">
        <f t="shared" si="130"/>
        <v>0</v>
      </c>
      <c r="U214" s="24">
        <f t="shared" si="149"/>
        <v>0</v>
      </c>
      <c r="V214" s="24">
        <f t="shared" si="131"/>
        <v>0</v>
      </c>
      <c r="W214" s="24">
        <f t="shared" si="132"/>
        <v>0</v>
      </c>
      <c r="X214" s="25" t="str">
        <f t="shared" si="150"/>
        <v/>
      </c>
      <c r="Y214" s="25" t="str">
        <f t="shared" si="151"/>
        <v/>
      </c>
      <c r="AA214" s="25">
        <f t="shared" ca="1" si="133"/>
        <v>45174</v>
      </c>
      <c r="AB214" s="24">
        <f t="shared" ca="1" si="134"/>
        <v>2023</v>
      </c>
      <c r="AC214" s="24">
        <f t="shared" si="135"/>
        <v>0</v>
      </c>
      <c r="AE214" s="24">
        <f t="shared" si="126"/>
        <v>0</v>
      </c>
      <c r="AF214" s="24">
        <f t="shared" si="138"/>
        <v>0</v>
      </c>
      <c r="AG214" s="24">
        <f t="shared" si="139"/>
        <v>0</v>
      </c>
      <c r="AH214" s="24">
        <f t="shared" si="152"/>
        <v>0</v>
      </c>
    </row>
    <row r="215" spans="1:34" ht="16.5" customHeight="1" x14ac:dyDescent="0.2">
      <c r="A215" s="4" t="str">
        <f t="shared" si="127"/>
        <v/>
      </c>
      <c r="B215" s="4" t="str">
        <f t="shared" si="128"/>
        <v/>
      </c>
      <c r="C215" s="22">
        <f t="shared" si="153"/>
        <v>165</v>
      </c>
      <c r="D215" s="14"/>
      <c r="E215" s="14"/>
      <c r="F215" s="14"/>
      <c r="G215" s="14"/>
      <c r="H215" s="16" t="str">
        <f t="shared" si="140"/>
        <v/>
      </c>
      <c r="I215" s="17" t="str">
        <f t="shared" si="141"/>
        <v/>
      </c>
      <c r="J215" s="17" t="str">
        <f t="shared" si="142"/>
        <v/>
      </c>
      <c r="K215" s="17" t="str">
        <f t="shared" si="143"/>
        <v/>
      </c>
      <c r="L215" s="18" t="str">
        <f t="shared" si="144"/>
        <v/>
      </c>
      <c r="M215" s="17" t="str">
        <f t="shared" si="145"/>
        <v/>
      </c>
      <c r="N215" s="4" t="str">
        <f t="shared" si="146"/>
        <v/>
      </c>
      <c r="O215" s="4" t="str">
        <f t="shared" si="136"/>
        <v/>
      </c>
      <c r="P215" s="27" t="str">
        <f t="shared" si="129"/>
        <v/>
      </c>
      <c r="Q215" s="27" t="str">
        <f t="shared" si="147"/>
        <v/>
      </c>
      <c r="R215" s="27" t="str">
        <f t="shared" si="148"/>
        <v/>
      </c>
      <c r="S215" s="28">
        <f t="shared" si="137"/>
        <v>0</v>
      </c>
      <c r="T215" s="24">
        <f t="shared" si="130"/>
        <v>0</v>
      </c>
      <c r="U215" s="24">
        <f t="shared" si="149"/>
        <v>0</v>
      </c>
      <c r="V215" s="24">
        <f t="shared" si="131"/>
        <v>0</v>
      </c>
      <c r="W215" s="24">
        <f t="shared" si="132"/>
        <v>0</v>
      </c>
      <c r="X215" s="25" t="str">
        <f t="shared" si="150"/>
        <v/>
      </c>
      <c r="Y215" s="25" t="str">
        <f t="shared" si="151"/>
        <v/>
      </c>
      <c r="AA215" s="25">
        <f t="shared" ca="1" si="133"/>
        <v>45174</v>
      </c>
      <c r="AB215" s="24">
        <f t="shared" ca="1" si="134"/>
        <v>2023</v>
      </c>
      <c r="AC215" s="24">
        <f t="shared" si="135"/>
        <v>0</v>
      </c>
      <c r="AE215" s="24">
        <f t="shared" si="126"/>
        <v>0</v>
      </c>
      <c r="AF215" s="24">
        <f t="shared" si="138"/>
        <v>0</v>
      </c>
      <c r="AG215" s="24">
        <f t="shared" si="139"/>
        <v>0</v>
      </c>
      <c r="AH215" s="24">
        <f t="shared" si="152"/>
        <v>0</v>
      </c>
    </row>
    <row r="216" spans="1:34" ht="16.5" customHeight="1" x14ac:dyDescent="0.2">
      <c r="A216" s="4" t="str">
        <f t="shared" si="127"/>
        <v/>
      </c>
      <c r="B216" s="4" t="str">
        <f t="shared" si="128"/>
        <v/>
      </c>
      <c r="C216" s="22">
        <f t="shared" si="153"/>
        <v>166</v>
      </c>
      <c r="D216" s="14"/>
      <c r="E216" s="14"/>
      <c r="F216" s="14"/>
      <c r="G216" s="14"/>
      <c r="H216" s="16" t="str">
        <f t="shared" si="140"/>
        <v/>
      </c>
      <c r="I216" s="17" t="str">
        <f t="shared" si="141"/>
        <v/>
      </c>
      <c r="J216" s="17" t="str">
        <f t="shared" si="142"/>
        <v/>
      </c>
      <c r="K216" s="17" t="str">
        <f t="shared" si="143"/>
        <v/>
      </c>
      <c r="L216" s="18" t="str">
        <f t="shared" si="144"/>
        <v/>
      </c>
      <c r="M216" s="17" t="str">
        <f t="shared" si="145"/>
        <v/>
      </c>
      <c r="N216" s="4" t="str">
        <f t="shared" si="146"/>
        <v/>
      </c>
      <c r="O216" s="4" t="str">
        <f t="shared" si="136"/>
        <v/>
      </c>
      <c r="P216" s="27" t="str">
        <f t="shared" si="129"/>
        <v/>
      </c>
      <c r="Q216" s="27" t="str">
        <f t="shared" si="147"/>
        <v/>
      </c>
      <c r="R216" s="27" t="str">
        <f t="shared" si="148"/>
        <v/>
      </c>
      <c r="S216" s="28">
        <f t="shared" si="137"/>
        <v>0</v>
      </c>
      <c r="T216" s="24">
        <f t="shared" si="130"/>
        <v>0</v>
      </c>
      <c r="U216" s="24">
        <f t="shared" si="149"/>
        <v>0</v>
      </c>
      <c r="V216" s="24">
        <f t="shared" si="131"/>
        <v>0</v>
      </c>
      <c r="W216" s="24">
        <f t="shared" si="132"/>
        <v>0</v>
      </c>
      <c r="X216" s="25" t="str">
        <f t="shared" si="150"/>
        <v/>
      </c>
      <c r="Y216" s="25" t="str">
        <f t="shared" si="151"/>
        <v/>
      </c>
      <c r="AA216" s="25">
        <f t="shared" ca="1" si="133"/>
        <v>45174</v>
      </c>
      <c r="AB216" s="24">
        <f t="shared" ca="1" si="134"/>
        <v>2023</v>
      </c>
      <c r="AC216" s="24">
        <f t="shared" si="135"/>
        <v>0</v>
      </c>
      <c r="AE216" s="24">
        <f t="shared" si="126"/>
        <v>0</v>
      </c>
      <c r="AF216" s="24">
        <f t="shared" si="138"/>
        <v>0</v>
      </c>
      <c r="AG216" s="24">
        <f t="shared" si="139"/>
        <v>0</v>
      </c>
      <c r="AH216" s="24">
        <f t="shared" si="152"/>
        <v>0</v>
      </c>
    </row>
    <row r="217" spans="1:34" ht="16.5" customHeight="1" x14ac:dyDescent="0.2">
      <c r="A217" s="4" t="str">
        <f t="shared" si="127"/>
        <v/>
      </c>
      <c r="B217" s="4" t="str">
        <f t="shared" si="128"/>
        <v/>
      </c>
      <c r="C217" s="22">
        <f t="shared" si="153"/>
        <v>167</v>
      </c>
      <c r="D217" s="14"/>
      <c r="E217" s="14"/>
      <c r="F217" s="14"/>
      <c r="G217" s="14"/>
      <c r="H217" s="16" t="str">
        <f t="shared" si="140"/>
        <v/>
      </c>
      <c r="I217" s="17" t="str">
        <f t="shared" si="141"/>
        <v/>
      </c>
      <c r="J217" s="17" t="str">
        <f t="shared" si="142"/>
        <v/>
      </c>
      <c r="K217" s="17" t="str">
        <f t="shared" si="143"/>
        <v/>
      </c>
      <c r="L217" s="18" t="str">
        <f t="shared" si="144"/>
        <v/>
      </c>
      <c r="M217" s="17" t="str">
        <f t="shared" si="145"/>
        <v/>
      </c>
      <c r="N217" s="4" t="str">
        <f t="shared" si="146"/>
        <v/>
      </c>
      <c r="O217" s="4" t="str">
        <f t="shared" si="136"/>
        <v/>
      </c>
      <c r="P217" s="27" t="str">
        <f t="shared" si="129"/>
        <v/>
      </c>
      <c r="Q217" s="27" t="str">
        <f t="shared" si="147"/>
        <v/>
      </c>
      <c r="R217" s="27" t="str">
        <f t="shared" si="148"/>
        <v/>
      </c>
      <c r="S217" s="28">
        <f t="shared" si="137"/>
        <v>0</v>
      </c>
      <c r="T217" s="24">
        <f t="shared" si="130"/>
        <v>0</v>
      </c>
      <c r="U217" s="24">
        <f t="shared" si="149"/>
        <v>0</v>
      </c>
      <c r="V217" s="24">
        <f t="shared" si="131"/>
        <v>0</v>
      </c>
      <c r="W217" s="24">
        <f t="shared" si="132"/>
        <v>0</v>
      </c>
      <c r="X217" s="25" t="str">
        <f t="shared" si="150"/>
        <v/>
      </c>
      <c r="Y217" s="25" t="str">
        <f t="shared" si="151"/>
        <v/>
      </c>
      <c r="AA217" s="25">
        <f t="shared" ca="1" si="133"/>
        <v>45174</v>
      </c>
      <c r="AB217" s="24">
        <f t="shared" ca="1" si="134"/>
        <v>2023</v>
      </c>
      <c r="AC217" s="24">
        <f t="shared" si="135"/>
        <v>0</v>
      </c>
      <c r="AE217" s="24">
        <f t="shared" si="126"/>
        <v>0</v>
      </c>
      <c r="AF217" s="24">
        <f t="shared" si="138"/>
        <v>0</v>
      </c>
      <c r="AG217" s="24">
        <f t="shared" si="139"/>
        <v>0</v>
      </c>
      <c r="AH217" s="24">
        <f t="shared" si="152"/>
        <v>0</v>
      </c>
    </row>
    <row r="218" spans="1:34" ht="16.5" customHeight="1" x14ac:dyDescent="0.2">
      <c r="A218" s="4" t="str">
        <f t="shared" si="127"/>
        <v/>
      </c>
      <c r="B218" s="4" t="str">
        <f t="shared" si="128"/>
        <v/>
      </c>
      <c r="C218" s="22">
        <f t="shared" si="153"/>
        <v>168</v>
      </c>
      <c r="D218" s="14"/>
      <c r="E218" s="14"/>
      <c r="F218" s="14"/>
      <c r="G218" s="14"/>
      <c r="H218" s="16" t="str">
        <f t="shared" si="140"/>
        <v/>
      </c>
      <c r="I218" s="17" t="str">
        <f t="shared" si="141"/>
        <v/>
      </c>
      <c r="J218" s="17" t="str">
        <f t="shared" si="142"/>
        <v/>
      </c>
      <c r="K218" s="17" t="str">
        <f t="shared" si="143"/>
        <v/>
      </c>
      <c r="L218" s="18" t="str">
        <f t="shared" si="144"/>
        <v/>
      </c>
      <c r="M218" s="17" t="str">
        <f t="shared" si="145"/>
        <v/>
      </c>
      <c r="N218" s="4" t="str">
        <f t="shared" si="146"/>
        <v/>
      </c>
      <c r="O218" s="4" t="str">
        <f t="shared" si="136"/>
        <v/>
      </c>
      <c r="P218" s="27" t="str">
        <f t="shared" si="129"/>
        <v/>
      </c>
      <c r="Q218" s="27" t="str">
        <f t="shared" si="147"/>
        <v/>
      </c>
      <c r="R218" s="27" t="str">
        <f t="shared" si="148"/>
        <v/>
      </c>
      <c r="S218" s="28">
        <f t="shared" si="137"/>
        <v>0</v>
      </c>
      <c r="T218" s="24">
        <f t="shared" si="130"/>
        <v>0</v>
      </c>
      <c r="U218" s="24">
        <f t="shared" si="149"/>
        <v>0</v>
      </c>
      <c r="V218" s="24">
        <f t="shared" si="131"/>
        <v>0</v>
      </c>
      <c r="W218" s="24">
        <f t="shared" si="132"/>
        <v>0</v>
      </c>
      <c r="X218" s="25" t="str">
        <f t="shared" si="150"/>
        <v/>
      </c>
      <c r="Y218" s="25" t="str">
        <f t="shared" si="151"/>
        <v/>
      </c>
      <c r="AA218" s="25">
        <f t="shared" ca="1" si="133"/>
        <v>45174</v>
      </c>
      <c r="AB218" s="24">
        <f t="shared" ca="1" si="134"/>
        <v>2023</v>
      </c>
      <c r="AC218" s="24">
        <f t="shared" si="135"/>
        <v>0</v>
      </c>
      <c r="AE218" s="24">
        <f t="shared" si="126"/>
        <v>0</v>
      </c>
      <c r="AF218" s="24">
        <f t="shared" si="138"/>
        <v>0</v>
      </c>
      <c r="AG218" s="24">
        <f t="shared" si="139"/>
        <v>0</v>
      </c>
      <c r="AH218" s="24">
        <f t="shared" si="152"/>
        <v>0</v>
      </c>
    </row>
    <row r="219" spans="1:34" ht="16.5" customHeight="1" x14ac:dyDescent="0.2">
      <c r="A219" s="4" t="str">
        <f t="shared" si="127"/>
        <v/>
      </c>
      <c r="B219" s="4" t="str">
        <f t="shared" si="128"/>
        <v/>
      </c>
      <c r="C219" s="22">
        <f t="shared" si="153"/>
        <v>169</v>
      </c>
      <c r="D219" s="14"/>
      <c r="E219" s="14"/>
      <c r="F219" s="14"/>
      <c r="G219" s="14"/>
      <c r="H219" s="16" t="str">
        <f t="shared" si="140"/>
        <v/>
      </c>
      <c r="I219" s="17" t="str">
        <f t="shared" si="141"/>
        <v/>
      </c>
      <c r="J219" s="17" t="str">
        <f t="shared" si="142"/>
        <v/>
      </c>
      <c r="K219" s="17" t="str">
        <f t="shared" si="143"/>
        <v/>
      </c>
      <c r="L219" s="18" t="str">
        <f t="shared" si="144"/>
        <v/>
      </c>
      <c r="M219" s="17" t="str">
        <f t="shared" si="145"/>
        <v/>
      </c>
      <c r="N219" s="4" t="str">
        <f t="shared" si="146"/>
        <v/>
      </c>
      <c r="O219" s="4" t="str">
        <f t="shared" si="136"/>
        <v/>
      </c>
      <c r="P219" s="27" t="str">
        <f t="shared" si="129"/>
        <v/>
      </c>
      <c r="Q219" s="27" t="str">
        <f t="shared" si="147"/>
        <v/>
      </c>
      <c r="R219" s="27" t="str">
        <f t="shared" si="148"/>
        <v/>
      </c>
      <c r="S219" s="28">
        <f t="shared" si="137"/>
        <v>0</v>
      </c>
      <c r="T219" s="24">
        <f t="shared" si="130"/>
        <v>0</v>
      </c>
      <c r="U219" s="24">
        <f t="shared" si="149"/>
        <v>0</v>
      </c>
      <c r="V219" s="24">
        <f t="shared" si="131"/>
        <v>0</v>
      </c>
      <c r="W219" s="24">
        <f t="shared" si="132"/>
        <v>0</v>
      </c>
      <c r="X219" s="25" t="str">
        <f t="shared" si="150"/>
        <v/>
      </c>
      <c r="Y219" s="25" t="str">
        <f t="shared" si="151"/>
        <v/>
      </c>
      <c r="AA219" s="25">
        <f t="shared" ca="1" si="133"/>
        <v>45174</v>
      </c>
      <c r="AB219" s="24">
        <f t="shared" ca="1" si="134"/>
        <v>2023</v>
      </c>
      <c r="AC219" s="24">
        <f t="shared" si="135"/>
        <v>0</v>
      </c>
      <c r="AE219" s="24">
        <f t="shared" si="126"/>
        <v>0</v>
      </c>
      <c r="AF219" s="24">
        <f t="shared" si="138"/>
        <v>0</v>
      </c>
      <c r="AG219" s="24">
        <f t="shared" si="139"/>
        <v>0</v>
      </c>
      <c r="AH219" s="24">
        <f t="shared" si="152"/>
        <v>0</v>
      </c>
    </row>
    <row r="220" spans="1:34" ht="16.5" customHeight="1" x14ac:dyDescent="0.2">
      <c r="A220" s="4" t="str">
        <f t="shared" ref="A220:A250" si="154">IF(D220="","",$F$8)</f>
        <v/>
      </c>
      <c r="B220" s="4" t="str">
        <f t="shared" ref="B220:B250" si="155">IF(D220="","",$F$10)</f>
        <v/>
      </c>
      <c r="C220" s="22">
        <f t="shared" si="153"/>
        <v>170</v>
      </c>
      <c r="D220" s="14"/>
      <c r="E220" s="14"/>
      <c r="F220" s="14"/>
      <c r="G220" s="14"/>
      <c r="H220" s="16" t="str">
        <f t="shared" ref="H220:H249" si="156">IF(B220="","",IF($F220="Ja","N.V.T.",IF($G220="België BE","Invullen","N.V.T.")))</f>
        <v/>
      </c>
      <c r="I220" s="17" t="str">
        <f t="shared" ref="I220:I249" si="157">IF(F220="","",IF($F220="Ja","N.V.T.",IF($G220="België BE","N.V.T.","Invullen")))</f>
        <v/>
      </c>
      <c r="J220" s="17" t="str">
        <f t="shared" ref="J220:J249" si="158">IF(B220="","",IF($F220="Ja","N.V.T.",IF($G220="België BE","N.V.T.","Invullen")))</f>
        <v/>
      </c>
      <c r="K220" s="17" t="str">
        <f t="shared" ref="K220:K249" si="159">IF(B220="","",IF($F220="Ja","N.V.T.",IF($G220="België BE","N.V.T.","Invullen")))</f>
        <v/>
      </c>
      <c r="L220" s="18" t="str">
        <f t="shared" ref="L220:L249" si="160">IF(F220="","",IF($F220="Ja","N.V.T.",IF($G220="België BE","N.V.T.","Invullen")))</f>
        <v/>
      </c>
      <c r="M220" s="17" t="str">
        <f t="shared" ref="M220:M249" si="161">IF(F220="","",IF($F220="Ja","N.V.T.",IF($G220="België BE","N.V.T.","Invullen")))</f>
        <v/>
      </c>
      <c r="N220" s="4" t="str">
        <f t="shared" ref="N220:N248" si="162">IF(P220="","",$F$8)</f>
        <v/>
      </c>
      <c r="O220" s="4" t="str">
        <f t="shared" ref="O220:O248" si="163">IF(P220="","",$F$10)</f>
        <v/>
      </c>
      <c r="P220" s="27" t="str">
        <f t="shared" si="129"/>
        <v/>
      </c>
      <c r="Q220" s="27" t="str">
        <f t="shared" si="147"/>
        <v/>
      </c>
      <c r="R220" s="27" t="str">
        <f t="shared" si="148"/>
        <v/>
      </c>
      <c r="S220" s="28">
        <f t="shared" si="137"/>
        <v>0</v>
      </c>
      <c r="X220" s="25"/>
      <c r="Y220" s="25" t="str">
        <f t="shared" si="151"/>
        <v/>
      </c>
      <c r="AA220" s="25">
        <f t="shared" ca="1" si="133"/>
        <v>45174</v>
      </c>
      <c r="AB220" s="24">
        <f t="shared" ref="AB220:AB250" ca="1" si="164">YEAR(AA220)</f>
        <v>2023</v>
      </c>
      <c r="AC220" s="24">
        <f t="shared" ref="AC220:AC250" si="165">IF(G220="België Be",IF(F220="Neen",1,0),0)</f>
        <v>0</v>
      </c>
      <c r="AE220" s="24">
        <f t="shared" si="126"/>
        <v>0</v>
      </c>
      <c r="AF220" s="24">
        <f t="shared" si="138"/>
        <v>0</v>
      </c>
      <c r="AG220" s="24">
        <f t="shared" si="139"/>
        <v>0</v>
      </c>
      <c r="AH220" s="24">
        <f t="shared" ref="AH220:AH250" si="166">IF($B220="",0,IF($B220="",0,AG220))</f>
        <v>0</v>
      </c>
    </row>
    <row r="221" spans="1:34" ht="16.5" customHeight="1" x14ac:dyDescent="0.2">
      <c r="A221" s="4" t="str">
        <f t="shared" si="154"/>
        <v/>
      </c>
      <c r="B221" s="4" t="str">
        <f t="shared" si="155"/>
        <v/>
      </c>
      <c r="C221" s="22">
        <f t="shared" si="153"/>
        <v>171</v>
      </c>
      <c r="D221" s="14"/>
      <c r="E221" s="14"/>
      <c r="F221" s="14"/>
      <c r="G221" s="14"/>
      <c r="H221" s="16" t="str">
        <f t="shared" si="156"/>
        <v/>
      </c>
      <c r="I221" s="17" t="str">
        <f t="shared" si="157"/>
        <v/>
      </c>
      <c r="J221" s="17" t="str">
        <f t="shared" si="158"/>
        <v/>
      </c>
      <c r="K221" s="17" t="str">
        <f t="shared" si="159"/>
        <v/>
      </c>
      <c r="L221" s="18" t="str">
        <f t="shared" si="160"/>
        <v/>
      </c>
      <c r="M221" s="17" t="str">
        <f t="shared" si="161"/>
        <v/>
      </c>
      <c r="N221" s="4" t="str">
        <f t="shared" si="162"/>
        <v/>
      </c>
      <c r="O221" s="4" t="str">
        <f t="shared" si="163"/>
        <v/>
      </c>
      <c r="P221" s="27" t="str">
        <f t="shared" si="129"/>
        <v/>
      </c>
      <c r="Q221" s="27" t="str">
        <f t="shared" si="147"/>
        <v/>
      </c>
      <c r="R221" s="27" t="str">
        <f t="shared" si="148"/>
        <v/>
      </c>
      <c r="S221" s="28">
        <f t="shared" si="137"/>
        <v>0</v>
      </c>
      <c r="X221" s="25"/>
      <c r="Y221" s="25" t="str">
        <f t="shared" si="151"/>
        <v/>
      </c>
      <c r="AA221" s="25">
        <f t="shared" ca="1" si="133"/>
        <v>45174</v>
      </c>
      <c r="AB221" s="24">
        <f t="shared" ca="1" si="164"/>
        <v>2023</v>
      </c>
      <c r="AC221" s="24">
        <f t="shared" si="165"/>
        <v>0</v>
      </c>
      <c r="AE221" s="24">
        <f t="shared" ref="AE221:AE265" si="167">IF($B221="",0,IF($F221="JA",1,IF(VALUE(YEAR($Y221))&lt;$AF$2,0,1)))</f>
        <v>0</v>
      </c>
      <c r="AF221" s="24">
        <f t="shared" si="138"/>
        <v>0</v>
      </c>
      <c r="AG221" s="24">
        <f t="shared" si="139"/>
        <v>0</v>
      </c>
      <c r="AH221" s="24">
        <f t="shared" si="166"/>
        <v>0</v>
      </c>
    </row>
    <row r="222" spans="1:34" ht="16.5" customHeight="1" x14ac:dyDescent="0.2">
      <c r="A222" s="4" t="str">
        <f t="shared" si="154"/>
        <v/>
      </c>
      <c r="B222" s="4" t="str">
        <f t="shared" si="155"/>
        <v/>
      </c>
      <c r="C222" s="22">
        <f t="shared" si="153"/>
        <v>172</v>
      </c>
      <c r="D222" s="14"/>
      <c r="E222" s="14"/>
      <c r="F222" s="14"/>
      <c r="G222" s="14"/>
      <c r="H222" s="16" t="str">
        <f t="shared" si="156"/>
        <v/>
      </c>
      <c r="I222" s="17" t="str">
        <f t="shared" si="157"/>
        <v/>
      </c>
      <c r="J222" s="17" t="str">
        <f t="shared" si="158"/>
        <v/>
      </c>
      <c r="K222" s="17" t="str">
        <f t="shared" si="159"/>
        <v/>
      </c>
      <c r="L222" s="18" t="str">
        <f t="shared" si="160"/>
        <v/>
      </c>
      <c r="M222" s="17" t="str">
        <f t="shared" si="161"/>
        <v/>
      </c>
      <c r="N222" s="4" t="str">
        <f t="shared" si="162"/>
        <v/>
      </c>
      <c r="O222" s="4" t="str">
        <f t="shared" si="163"/>
        <v/>
      </c>
      <c r="P222" s="27" t="str">
        <f t="shared" si="129"/>
        <v/>
      </c>
      <c r="Q222" s="27" t="str">
        <f t="shared" si="147"/>
        <v/>
      </c>
      <c r="R222" s="27" t="str">
        <f t="shared" si="148"/>
        <v/>
      </c>
      <c r="S222" s="28">
        <f t="shared" si="137"/>
        <v>0</v>
      </c>
      <c r="X222" s="25"/>
      <c r="Y222" s="25" t="str">
        <f t="shared" si="151"/>
        <v/>
      </c>
      <c r="AA222" s="25">
        <f t="shared" ca="1" si="133"/>
        <v>45174</v>
      </c>
      <c r="AB222" s="24">
        <f t="shared" ca="1" si="164"/>
        <v>2023</v>
      </c>
      <c r="AC222" s="24">
        <f t="shared" si="165"/>
        <v>0</v>
      </c>
      <c r="AE222" s="24">
        <f t="shared" si="167"/>
        <v>0</v>
      </c>
      <c r="AF222" s="24">
        <f t="shared" si="138"/>
        <v>0</v>
      </c>
      <c r="AG222" s="24">
        <f t="shared" si="139"/>
        <v>0</v>
      </c>
      <c r="AH222" s="24">
        <f t="shared" si="166"/>
        <v>0</v>
      </c>
    </row>
    <row r="223" spans="1:34" ht="16.5" customHeight="1" x14ac:dyDescent="0.2">
      <c r="A223" s="4" t="str">
        <f t="shared" si="154"/>
        <v/>
      </c>
      <c r="B223" s="4" t="str">
        <f t="shared" si="155"/>
        <v/>
      </c>
      <c r="C223" s="22">
        <f t="shared" si="153"/>
        <v>173</v>
      </c>
      <c r="D223" s="14"/>
      <c r="E223" s="14"/>
      <c r="F223" s="14"/>
      <c r="G223" s="14"/>
      <c r="H223" s="16" t="str">
        <f t="shared" si="156"/>
        <v/>
      </c>
      <c r="I223" s="17" t="str">
        <f t="shared" si="157"/>
        <v/>
      </c>
      <c r="J223" s="17" t="str">
        <f t="shared" si="158"/>
        <v/>
      </c>
      <c r="K223" s="17" t="str">
        <f t="shared" si="159"/>
        <v/>
      </c>
      <c r="L223" s="18" t="str">
        <f t="shared" si="160"/>
        <v/>
      </c>
      <c r="M223" s="17" t="str">
        <f t="shared" si="161"/>
        <v/>
      </c>
      <c r="N223" s="4" t="str">
        <f t="shared" si="162"/>
        <v/>
      </c>
      <c r="O223" s="4" t="str">
        <f t="shared" si="163"/>
        <v/>
      </c>
      <c r="P223" s="27" t="str">
        <f t="shared" si="129"/>
        <v/>
      </c>
      <c r="Q223" s="27" t="str">
        <f t="shared" si="147"/>
        <v/>
      </c>
      <c r="R223" s="27" t="str">
        <f t="shared" si="148"/>
        <v/>
      </c>
      <c r="S223" s="28">
        <f t="shared" si="137"/>
        <v>0</v>
      </c>
      <c r="X223" s="25"/>
      <c r="Y223" s="25" t="str">
        <f t="shared" si="151"/>
        <v/>
      </c>
      <c r="AA223" s="25">
        <f t="shared" ca="1" si="133"/>
        <v>45174</v>
      </c>
      <c r="AB223" s="24">
        <f t="shared" ca="1" si="164"/>
        <v>2023</v>
      </c>
      <c r="AC223" s="24">
        <f t="shared" si="165"/>
        <v>0</v>
      </c>
      <c r="AE223" s="24">
        <f t="shared" si="167"/>
        <v>0</v>
      </c>
      <c r="AF223" s="24">
        <f t="shared" si="138"/>
        <v>0</v>
      </c>
      <c r="AG223" s="24">
        <f t="shared" si="139"/>
        <v>0</v>
      </c>
      <c r="AH223" s="24">
        <f t="shared" si="166"/>
        <v>0</v>
      </c>
    </row>
    <row r="224" spans="1:34" ht="16.5" customHeight="1" x14ac:dyDescent="0.2">
      <c r="A224" s="4" t="str">
        <f t="shared" si="154"/>
        <v/>
      </c>
      <c r="B224" s="4" t="str">
        <f t="shared" si="155"/>
        <v/>
      </c>
      <c r="C224" s="22">
        <f t="shared" si="153"/>
        <v>174</v>
      </c>
      <c r="D224" s="14"/>
      <c r="E224" s="14"/>
      <c r="F224" s="14"/>
      <c r="G224" s="14"/>
      <c r="H224" s="16" t="str">
        <f t="shared" si="156"/>
        <v/>
      </c>
      <c r="I224" s="17" t="str">
        <f t="shared" si="157"/>
        <v/>
      </c>
      <c r="J224" s="17" t="str">
        <f t="shared" si="158"/>
        <v/>
      </c>
      <c r="K224" s="17" t="str">
        <f t="shared" si="159"/>
        <v/>
      </c>
      <c r="L224" s="18" t="str">
        <f t="shared" si="160"/>
        <v/>
      </c>
      <c r="M224" s="17" t="str">
        <f t="shared" si="161"/>
        <v/>
      </c>
      <c r="N224" s="4" t="str">
        <f t="shared" si="162"/>
        <v/>
      </c>
      <c r="O224" s="4" t="str">
        <f t="shared" si="163"/>
        <v/>
      </c>
      <c r="P224" s="27" t="str">
        <f t="shared" si="129"/>
        <v/>
      </c>
      <c r="Q224" s="27" t="str">
        <f t="shared" si="147"/>
        <v/>
      </c>
      <c r="R224" s="27" t="str">
        <f t="shared" si="148"/>
        <v/>
      </c>
      <c r="S224" s="28">
        <f t="shared" si="137"/>
        <v>0</v>
      </c>
      <c r="X224" s="25"/>
      <c r="Y224" s="25" t="str">
        <f t="shared" si="151"/>
        <v/>
      </c>
      <c r="AA224" s="25">
        <f t="shared" ca="1" si="133"/>
        <v>45174</v>
      </c>
      <c r="AB224" s="24">
        <f t="shared" ca="1" si="164"/>
        <v>2023</v>
      </c>
      <c r="AC224" s="24">
        <f t="shared" si="165"/>
        <v>0</v>
      </c>
      <c r="AE224" s="24">
        <f t="shared" si="167"/>
        <v>0</v>
      </c>
      <c r="AF224" s="24">
        <f t="shared" si="138"/>
        <v>0</v>
      </c>
      <c r="AG224" s="24">
        <f t="shared" si="139"/>
        <v>0</v>
      </c>
      <c r="AH224" s="24">
        <f t="shared" si="166"/>
        <v>0</v>
      </c>
    </row>
    <row r="225" spans="1:34" ht="16.5" customHeight="1" x14ac:dyDescent="0.2">
      <c r="A225" s="4" t="str">
        <f t="shared" si="154"/>
        <v/>
      </c>
      <c r="B225" s="4" t="str">
        <f t="shared" si="155"/>
        <v/>
      </c>
      <c r="C225" s="22">
        <f t="shared" si="153"/>
        <v>175</v>
      </c>
      <c r="D225" s="14"/>
      <c r="E225" s="14"/>
      <c r="F225" s="14"/>
      <c r="G225" s="14"/>
      <c r="H225" s="16" t="str">
        <f t="shared" si="156"/>
        <v/>
      </c>
      <c r="I225" s="17" t="str">
        <f t="shared" si="157"/>
        <v/>
      </c>
      <c r="J225" s="17" t="str">
        <f t="shared" si="158"/>
        <v/>
      </c>
      <c r="K225" s="17" t="str">
        <f t="shared" si="159"/>
        <v/>
      </c>
      <c r="L225" s="18" t="str">
        <f t="shared" si="160"/>
        <v/>
      </c>
      <c r="M225" s="17" t="str">
        <f t="shared" si="161"/>
        <v/>
      </c>
      <c r="N225" s="4" t="str">
        <f t="shared" si="162"/>
        <v/>
      </c>
      <c r="O225" s="4" t="str">
        <f t="shared" si="163"/>
        <v/>
      </c>
      <c r="P225" s="27" t="str">
        <f t="shared" si="129"/>
        <v/>
      </c>
      <c r="Q225" s="27" t="str">
        <f t="shared" si="147"/>
        <v/>
      </c>
      <c r="R225" s="27" t="str">
        <f t="shared" si="148"/>
        <v/>
      </c>
      <c r="S225" s="28">
        <f t="shared" si="137"/>
        <v>0</v>
      </c>
      <c r="X225" s="25"/>
      <c r="Y225" s="25" t="str">
        <f t="shared" si="151"/>
        <v/>
      </c>
      <c r="AA225" s="25">
        <f t="shared" ca="1" si="133"/>
        <v>45174</v>
      </c>
      <c r="AB225" s="24">
        <f t="shared" ca="1" si="164"/>
        <v>2023</v>
      </c>
      <c r="AC225" s="24">
        <f t="shared" si="165"/>
        <v>0</v>
      </c>
      <c r="AE225" s="24">
        <f t="shared" si="167"/>
        <v>0</v>
      </c>
      <c r="AF225" s="24">
        <f t="shared" si="138"/>
        <v>0</v>
      </c>
      <c r="AG225" s="24">
        <f t="shared" si="139"/>
        <v>0</v>
      </c>
      <c r="AH225" s="24">
        <f t="shared" si="166"/>
        <v>0</v>
      </c>
    </row>
    <row r="226" spans="1:34" ht="16.5" customHeight="1" x14ac:dyDescent="0.2">
      <c r="A226" s="4" t="str">
        <f t="shared" si="154"/>
        <v/>
      </c>
      <c r="B226" s="4" t="str">
        <f t="shared" si="155"/>
        <v/>
      </c>
      <c r="C226" s="22">
        <f t="shared" si="153"/>
        <v>176</v>
      </c>
      <c r="D226" s="14"/>
      <c r="E226" s="14"/>
      <c r="F226" s="14"/>
      <c r="G226" s="14"/>
      <c r="H226" s="16" t="str">
        <f t="shared" si="156"/>
        <v/>
      </c>
      <c r="I226" s="17" t="str">
        <f t="shared" si="157"/>
        <v/>
      </c>
      <c r="J226" s="17" t="str">
        <f t="shared" si="158"/>
        <v/>
      </c>
      <c r="K226" s="17" t="str">
        <f t="shared" si="159"/>
        <v/>
      </c>
      <c r="L226" s="18" t="str">
        <f t="shared" si="160"/>
        <v/>
      </c>
      <c r="M226" s="17" t="str">
        <f t="shared" si="161"/>
        <v/>
      </c>
      <c r="N226" s="4" t="str">
        <f t="shared" si="162"/>
        <v/>
      </c>
      <c r="O226" s="4" t="str">
        <f t="shared" si="163"/>
        <v/>
      </c>
      <c r="P226" s="27" t="str">
        <f t="shared" si="129"/>
        <v/>
      </c>
      <c r="Q226" s="27" t="str">
        <f t="shared" si="147"/>
        <v/>
      </c>
      <c r="R226" s="27" t="str">
        <f t="shared" si="148"/>
        <v/>
      </c>
      <c r="S226" s="28">
        <f t="shared" si="137"/>
        <v>0</v>
      </c>
      <c r="X226" s="25"/>
      <c r="Y226" s="25" t="str">
        <f t="shared" si="151"/>
        <v/>
      </c>
      <c r="AA226" s="25">
        <f t="shared" ca="1" si="133"/>
        <v>45174</v>
      </c>
      <c r="AB226" s="24">
        <f t="shared" ca="1" si="164"/>
        <v>2023</v>
      </c>
      <c r="AC226" s="24">
        <f t="shared" si="165"/>
        <v>0</v>
      </c>
      <c r="AE226" s="24">
        <f t="shared" si="167"/>
        <v>0</v>
      </c>
      <c r="AF226" s="24">
        <f t="shared" si="138"/>
        <v>0</v>
      </c>
      <c r="AG226" s="24">
        <f t="shared" si="139"/>
        <v>0</v>
      </c>
      <c r="AH226" s="24">
        <f t="shared" si="166"/>
        <v>0</v>
      </c>
    </row>
    <row r="227" spans="1:34" ht="16.5" customHeight="1" x14ac:dyDescent="0.2">
      <c r="A227" s="4" t="str">
        <f t="shared" si="154"/>
        <v/>
      </c>
      <c r="B227" s="4" t="str">
        <f t="shared" si="155"/>
        <v/>
      </c>
      <c r="C227" s="22">
        <f t="shared" si="153"/>
        <v>177</v>
      </c>
      <c r="D227" s="14"/>
      <c r="E227" s="14"/>
      <c r="F227" s="14"/>
      <c r="G227" s="14"/>
      <c r="H227" s="16" t="str">
        <f t="shared" si="156"/>
        <v/>
      </c>
      <c r="I227" s="17" t="str">
        <f t="shared" si="157"/>
        <v/>
      </c>
      <c r="J227" s="17" t="str">
        <f t="shared" si="158"/>
        <v/>
      </c>
      <c r="K227" s="17" t="str">
        <f t="shared" si="159"/>
        <v/>
      </c>
      <c r="L227" s="18" t="str">
        <f t="shared" si="160"/>
        <v/>
      </c>
      <c r="M227" s="17" t="str">
        <f t="shared" si="161"/>
        <v/>
      </c>
      <c r="N227" s="4" t="str">
        <f t="shared" si="162"/>
        <v/>
      </c>
      <c r="O227" s="4" t="str">
        <f t="shared" si="163"/>
        <v/>
      </c>
      <c r="P227" s="27" t="str">
        <f t="shared" si="129"/>
        <v/>
      </c>
      <c r="Q227" s="27" t="str">
        <f t="shared" si="147"/>
        <v/>
      </c>
      <c r="R227" s="27" t="str">
        <f t="shared" si="148"/>
        <v/>
      </c>
      <c r="S227" s="28">
        <f t="shared" si="137"/>
        <v>0</v>
      </c>
      <c r="X227" s="25"/>
      <c r="Y227" s="25" t="str">
        <f t="shared" si="151"/>
        <v/>
      </c>
      <c r="AA227" s="25">
        <f t="shared" ca="1" si="133"/>
        <v>45174</v>
      </c>
      <c r="AB227" s="24">
        <f t="shared" ca="1" si="164"/>
        <v>2023</v>
      </c>
      <c r="AC227" s="24">
        <f t="shared" si="165"/>
        <v>0</v>
      </c>
      <c r="AE227" s="24">
        <f t="shared" si="167"/>
        <v>0</v>
      </c>
      <c r="AF227" s="24">
        <f t="shared" si="138"/>
        <v>0</v>
      </c>
      <c r="AG227" s="24">
        <f t="shared" si="139"/>
        <v>0</v>
      </c>
      <c r="AH227" s="24">
        <f t="shared" si="166"/>
        <v>0</v>
      </c>
    </row>
    <row r="228" spans="1:34" ht="16.5" customHeight="1" x14ac:dyDescent="0.2">
      <c r="A228" s="4" t="str">
        <f t="shared" si="154"/>
        <v/>
      </c>
      <c r="B228" s="4" t="str">
        <f t="shared" si="155"/>
        <v/>
      </c>
      <c r="C228" s="22">
        <f t="shared" si="153"/>
        <v>178</v>
      </c>
      <c r="D228" s="14"/>
      <c r="E228" s="14"/>
      <c r="F228" s="14"/>
      <c r="G228" s="14"/>
      <c r="H228" s="16" t="str">
        <f t="shared" si="156"/>
        <v/>
      </c>
      <c r="I228" s="17" t="str">
        <f t="shared" si="157"/>
        <v/>
      </c>
      <c r="J228" s="17" t="str">
        <f t="shared" si="158"/>
        <v/>
      </c>
      <c r="K228" s="17" t="str">
        <f t="shared" si="159"/>
        <v/>
      </c>
      <c r="L228" s="18" t="str">
        <f t="shared" si="160"/>
        <v/>
      </c>
      <c r="M228" s="17" t="str">
        <f t="shared" si="161"/>
        <v/>
      </c>
      <c r="N228" s="4" t="str">
        <f t="shared" si="162"/>
        <v/>
      </c>
      <c r="O228" s="4" t="str">
        <f t="shared" si="163"/>
        <v/>
      </c>
      <c r="P228" s="27" t="str">
        <f t="shared" si="129"/>
        <v/>
      </c>
      <c r="Q228" s="27" t="str">
        <f t="shared" si="147"/>
        <v/>
      </c>
      <c r="R228" s="27" t="str">
        <f t="shared" si="148"/>
        <v/>
      </c>
      <c r="S228" s="28">
        <f t="shared" si="137"/>
        <v>0</v>
      </c>
      <c r="X228" s="25"/>
      <c r="Y228" s="25" t="str">
        <f t="shared" si="151"/>
        <v/>
      </c>
      <c r="AA228" s="25">
        <f t="shared" ca="1" si="133"/>
        <v>45174</v>
      </c>
      <c r="AB228" s="24">
        <f t="shared" ca="1" si="164"/>
        <v>2023</v>
      </c>
      <c r="AC228" s="24">
        <f t="shared" si="165"/>
        <v>0</v>
      </c>
      <c r="AE228" s="24">
        <f t="shared" si="167"/>
        <v>0</v>
      </c>
      <c r="AF228" s="24">
        <f t="shared" si="138"/>
        <v>0</v>
      </c>
      <c r="AG228" s="24">
        <f t="shared" si="139"/>
        <v>0</v>
      </c>
      <c r="AH228" s="24">
        <f t="shared" si="166"/>
        <v>0</v>
      </c>
    </row>
    <row r="229" spans="1:34" ht="16.5" customHeight="1" x14ac:dyDescent="0.2">
      <c r="A229" s="4" t="str">
        <f t="shared" si="154"/>
        <v/>
      </c>
      <c r="B229" s="4" t="str">
        <f t="shared" si="155"/>
        <v/>
      </c>
      <c r="C229" s="22">
        <f t="shared" si="153"/>
        <v>179</v>
      </c>
      <c r="D229" s="14"/>
      <c r="E229" s="14"/>
      <c r="F229" s="14"/>
      <c r="G229" s="14"/>
      <c r="H229" s="16" t="str">
        <f t="shared" si="156"/>
        <v/>
      </c>
      <c r="I229" s="17" t="str">
        <f t="shared" si="157"/>
        <v/>
      </c>
      <c r="J229" s="17" t="str">
        <f t="shared" si="158"/>
        <v/>
      </c>
      <c r="K229" s="17" t="str">
        <f t="shared" si="159"/>
        <v/>
      </c>
      <c r="L229" s="18" t="str">
        <f t="shared" si="160"/>
        <v/>
      </c>
      <c r="M229" s="17" t="str">
        <f t="shared" si="161"/>
        <v/>
      </c>
      <c r="N229" s="4" t="str">
        <f t="shared" si="162"/>
        <v/>
      </c>
      <c r="O229" s="4" t="str">
        <f t="shared" si="163"/>
        <v/>
      </c>
      <c r="P229" s="27" t="str">
        <f t="shared" si="129"/>
        <v/>
      </c>
      <c r="Q229" s="27" t="str">
        <f t="shared" si="147"/>
        <v/>
      </c>
      <c r="R229" s="27" t="str">
        <f t="shared" si="148"/>
        <v/>
      </c>
      <c r="S229" s="28">
        <f t="shared" si="137"/>
        <v>0</v>
      </c>
      <c r="X229" s="25"/>
      <c r="Y229" s="25" t="str">
        <f t="shared" si="151"/>
        <v/>
      </c>
      <c r="AA229" s="25">
        <f t="shared" ca="1" si="133"/>
        <v>45174</v>
      </c>
      <c r="AB229" s="24">
        <f t="shared" ca="1" si="164"/>
        <v>2023</v>
      </c>
      <c r="AC229" s="24">
        <f t="shared" si="165"/>
        <v>0</v>
      </c>
      <c r="AE229" s="24">
        <f t="shared" si="167"/>
        <v>0</v>
      </c>
      <c r="AF229" s="24">
        <f t="shared" si="138"/>
        <v>0</v>
      </c>
      <c r="AG229" s="24">
        <f t="shared" si="139"/>
        <v>0</v>
      </c>
      <c r="AH229" s="24">
        <f t="shared" si="166"/>
        <v>0</v>
      </c>
    </row>
    <row r="230" spans="1:34" ht="16.5" customHeight="1" x14ac:dyDescent="0.2">
      <c r="A230" s="4" t="str">
        <f t="shared" si="154"/>
        <v/>
      </c>
      <c r="B230" s="4" t="str">
        <f t="shared" si="155"/>
        <v/>
      </c>
      <c r="C230" s="22">
        <f t="shared" si="153"/>
        <v>180</v>
      </c>
      <c r="D230" s="14"/>
      <c r="E230" s="14"/>
      <c r="F230" s="14"/>
      <c r="G230" s="14"/>
      <c r="H230" s="16" t="str">
        <f t="shared" si="156"/>
        <v/>
      </c>
      <c r="I230" s="17" t="str">
        <f t="shared" si="157"/>
        <v/>
      </c>
      <c r="J230" s="17" t="str">
        <f t="shared" si="158"/>
        <v/>
      </c>
      <c r="K230" s="17" t="str">
        <f t="shared" si="159"/>
        <v/>
      </c>
      <c r="L230" s="18" t="str">
        <f t="shared" si="160"/>
        <v/>
      </c>
      <c r="M230" s="17" t="str">
        <f t="shared" si="161"/>
        <v/>
      </c>
      <c r="N230" s="4" t="str">
        <f t="shared" si="162"/>
        <v/>
      </c>
      <c r="O230" s="4" t="str">
        <f t="shared" si="163"/>
        <v/>
      </c>
      <c r="P230" s="27" t="str">
        <f t="shared" si="129"/>
        <v/>
      </c>
      <c r="Q230" s="27" t="str">
        <f t="shared" si="147"/>
        <v/>
      </c>
      <c r="R230" s="27" t="str">
        <f t="shared" si="148"/>
        <v/>
      </c>
      <c r="S230" s="28">
        <f t="shared" si="137"/>
        <v>0</v>
      </c>
      <c r="X230" s="25"/>
      <c r="Y230" s="25" t="str">
        <f t="shared" si="151"/>
        <v/>
      </c>
      <c r="AA230" s="25">
        <f t="shared" ca="1" si="133"/>
        <v>45174</v>
      </c>
      <c r="AB230" s="24">
        <f t="shared" ca="1" si="164"/>
        <v>2023</v>
      </c>
      <c r="AC230" s="24">
        <f t="shared" si="165"/>
        <v>0</v>
      </c>
      <c r="AE230" s="24">
        <f t="shared" si="167"/>
        <v>0</v>
      </c>
      <c r="AF230" s="24">
        <f t="shared" si="138"/>
        <v>0</v>
      </c>
      <c r="AG230" s="24">
        <f t="shared" si="139"/>
        <v>0</v>
      </c>
      <c r="AH230" s="24">
        <f t="shared" si="166"/>
        <v>0</v>
      </c>
    </row>
    <row r="231" spans="1:34" ht="16.5" customHeight="1" x14ac:dyDescent="0.2">
      <c r="A231" s="4" t="str">
        <f t="shared" si="154"/>
        <v/>
      </c>
      <c r="B231" s="4" t="str">
        <f t="shared" si="155"/>
        <v/>
      </c>
      <c r="C231" s="22">
        <f t="shared" si="153"/>
        <v>181</v>
      </c>
      <c r="D231" s="14"/>
      <c r="E231" s="14"/>
      <c r="F231" s="14"/>
      <c r="G231" s="14"/>
      <c r="H231" s="16" t="str">
        <f t="shared" si="156"/>
        <v/>
      </c>
      <c r="I231" s="17" t="str">
        <f t="shared" si="157"/>
        <v/>
      </c>
      <c r="J231" s="17" t="str">
        <f t="shared" si="158"/>
        <v/>
      </c>
      <c r="K231" s="17" t="str">
        <f t="shared" si="159"/>
        <v/>
      </c>
      <c r="L231" s="18" t="str">
        <f t="shared" si="160"/>
        <v/>
      </c>
      <c r="M231" s="17" t="str">
        <f t="shared" si="161"/>
        <v/>
      </c>
      <c r="N231" s="4" t="str">
        <f t="shared" si="162"/>
        <v/>
      </c>
      <c r="O231" s="4" t="str">
        <f t="shared" si="163"/>
        <v/>
      </c>
      <c r="P231" s="27" t="str">
        <f t="shared" si="129"/>
        <v/>
      </c>
      <c r="Q231" s="27" t="str">
        <f t="shared" si="147"/>
        <v/>
      </c>
      <c r="R231" s="27" t="str">
        <f t="shared" si="148"/>
        <v/>
      </c>
      <c r="S231" s="28">
        <f t="shared" si="137"/>
        <v>0</v>
      </c>
      <c r="X231" s="25"/>
      <c r="Y231" s="25" t="str">
        <f t="shared" si="151"/>
        <v/>
      </c>
      <c r="AA231" s="25">
        <f t="shared" ca="1" si="133"/>
        <v>45174</v>
      </c>
      <c r="AB231" s="24">
        <f t="shared" ca="1" si="164"/>
        <v>2023</v>
      </c>
      <c r="AC231" s="24">
        <f t="shared" si="165"/>
        <v>0</v>
      </c>
      <c r="AE231" s="24">
        <f t="shared" si="167"/>
        <v>0</v>
      </c>
      <c r="AF231" s="24">
        <f t="shared" si="138"/>
        <v>0</v>
      </c>
      <c r="AG231" s="24">
        <f t="shared" si="139"/>
        <v>0</v>
      </c>
      <c r="AH231" s="24">
        <f t="shared" si="166"/>
        <v>0</v>
      </c>
    </row>
    <row r="232" spans="1:34" ht="16.5" customHeight="1" x14ac:dyDescent="0.2">
      <c r="A232" s="4" t="str">
        <f t="shared" si="154"/>
        <v/>
      </c>
      <c r="B232" s="4" t="str">
        <f t="shared" si="155"/>
        <v/>
      </c>
      <c r="C232" s="22">
        <f t="shared" si="153"/>
        <v>182</v>
      </c>
      <c r="D232" s="14"/>
      <c r="E232" s="14"/>
      <c r="F232" s="14"/>
      <c r="G232" s="14"/>
      <c r="H232" s="16" t="str">
        <f t="shared" si="156"/>
        <v/>
      </c>
      <c r="I232" s="17" t="str">
        <f t="shared" si="157"/>
        <v/>
      </c>
      <c r="J232" s="17" t="str">
        <f t="shared" si="158"/>
        <v/>
      </c>
      <c r="K232" s="17" t="str">
        <f t="shared" si="159"/>
        <v/>
      </c>
      <c r="L232" s="18" t="str">
        <f t="shared" si="160"/>
        <v/>
      </c>
      <c r="M232" s="17" t="str">
        <f t="shared" si="161"/>
        <v/>
      </c>
      <c r="N232" s="4" t="str">
        <f t="shared" si="162"/>
        <v/>
      </c>
      <c r="O232" s="4" t="str">
        <f t="shared" si="163"/>
        <v/>
      </c>
      <c r="P232" s="27" t="str">
        <f t="shared" si="129"/>
        <v/>
      </c>
      <c r="Q232" s="27" t="str">
        <f t="shared" si="147"/>
        <v/>
      </c>
      <c r="R232" s="27" t="str">
        <f t="shared" si="148"/>
        <v/>
      </c>
      <c r="S232" s="28">
        <f t="shared" si="137"/>
        <v>0</v>
      </c>
      <c r="X232" s="25"/>
      <c r="Y232" s="25" t="str">
        <f t="shared" si="151"/>
        <v/>
      </c>
      <c r="AA232" s="25">
        <f t="shared" ca="1" si="133"/>
        <v>45174</v>
      </c>
      <c r="AB232" s="24">
        <f t="shared" ca="1" si="164"/>
        <v>2023</v>
      </c>
      <c r="AC232" s="24">
        <f t="shared" si="165"/>
        <v>0</v>
      </c>
      <c r="AE232" s="24">
        <f t="shared" si="167"/>
        <v>0</v>
      </c>
      <c r="AF232" s="24">
        <f t="shared" si="138"/>
        <v>0</v>
      </c>
      <c r="AG232" s="24">
        <f t="shared" si="139"/>
        <v>0</v>
      </c>
      <c r="AH232" s="24">
        <f t="shared" si="166"/>
        <v>0</v>
      </c>
    </row>
    <row r="233" spans="1:34" ht="16.5" customHeight="1" x14ac:dyDescent="0.2">
      <c r="A233" s="4" t="str">
        <f t="shared" si="154"/>
        <v/>
      </c>
      <c r="B233" s="4" t="str">
        <f t="shared" si="155"/>
        <v/>
      </c>
      <c r="C233" s="22">
        <f t="shared" si="153"/>
        <v>183</v>
      </c>
      <c r="D233" s="14"/>
      <c r="E233" s="14"/>
      <c r="F233" s="14"/>
      <c r="G233" s="14"/>
      <c r="H233" s="16" t="str">
        <f t="shared" si="156"/>
        <v/>
      </c>
      <c r="I233" s="17" t="str">
        <f t="shared" si="157"/>
        <v/>
      </c>
      <c r="J233" s="17" t="str">
        <f t="shared" si="158"/>
        <v/>
      </c>
      <c r="K233" s="17" t="str">
        <f t="shared" si="159"/>
        <v/>
      </c>
      <c r="L233" s="18" t="str">
        <f t="shared" si="160"/>
        <v/>
      </c>
      <c r="M233" s="17" t="str">
        <f t="shared" si="161"/>
        <v/>
      </c>
      <c r="N233" s="4" t="str">
        <f t="shared" si="162"/>
        <v/>
      </c>
      <c r="O233" s="4" t="str">
        <f t="shared" si="163"/>
        <v/>
      </c>
      <c r="P233" s="27" t="str">
        <f t="shared" ref="P233:P250" si="168">IF(D233="","","Gelieve de datum aan te passen, als deze persoon later aankomt of vroeger vertrekt")</f>
        <v/>
      </c>
      <c r="Q233" s="27" t="str">
        <f t="shared" si="147"/>
        <v/>
      </c>
      <c r="R233" s="27" t="str">
        <f t="shared" si="148"/>
        <v/>
      </c>
      <c r="S233" s="28">
        <f t="shared" si="137"/>
        <v>0</v>
      </c>
      <c r="X233" s="25"/>
      <c r="Y233" s="25" t="str">
        <f t="shared" si="151"/>
        <v/>
      </c>
      <c r="AA233" s="25">
        <f t="shared" ca="1" si="133"/>
        <v>45174</v>
      </c>
      <c r="AB233" s="24">
        <f t="shared" ca="1" si="164"/>
        <v>2023</v>
      </c>
      <c r="AC233" s="24">
        <f t="shared" si="165"/>
        <v>0</v>
      </c>
      <c r="AE233" s="24">
        <f t="shared" si="167"/>
        <v>0</v>
      </c>
      <c r="AF233" s="24">
        <f t="shared" si="138"/>
        <v>0</v>
      </c>
      <c r="AG233" s="24">
        <f t="shared" si="139"/>
        <v>0</v>
      </c>
      <c r="AH233" s="24">
        <f t="shared" si="166"/>
        <v>0</v>
      </c>
    </row>
    <row r="234" spans="1:34" ht="16.5" customHeight="1" x14ac:dyDescent="0.2">
      <c r="A234" s="4" t="str">
        <f t="shared" si="154"/>
        <v/>
      </c>
      <c r="B234" s="4" t="str">
        <f t="shared" si="155"/>
        <v/>
      </c>
      <c r="C234" s="22">
        <f t="shared" si="153"/>
        <v>184</v>
      </c>
      <c r="D234" s="14"/>
      <c r="E234" s="14"/>
      <c r="F234" s="14"/>
      <c r="G234" s="14"/>
      <c r="H234" s="16" t="str">
        <f t="shared" si="156"/>
        <v/>
      </c>
      <c r="I234" s="17" t="str">
        <f t="shared" si="157"/>
        <v/>
      </c>
      <c r="J234" s="17" t="str">
        <f t="shared" si="158"/>
        <v/>
      </c>
      <c r="K234" s="17" t="str">
        <f t="shared" si="159"/>
        <v/>
      </c>
      <c r="L234" s="18" t="str">
        <f t="shared" si="160"/>
        <v/>
      </c>
      <c r="M234" s="17" t="str">
        <f t="shared" si="161"/>
        <v/>
      </c>
      <c r="N234" s="4" t="str">
        <f t="shared" si="162"/>
        <v/>
      </c>
      <c r="O234" s="4" t="str">
        <f t="shared" si="163"/>
        <v/>
      </c>
      <c r="P234" s="27" t="str">
        <f t="shared" si="168"/>
        <v/>
      </c>
      <c r="Q234" s="27" t="str">
        <f t="shared" si="147"/>
        <v/>
      </c>
      <c r="R234" s="27" t="str">
        <f t="shared" si="148"/>
        <v/>
      </c>
      <c r="S234" s="28">
        <f t="shared" si="137"/>
        <v>0</v>
      </c>
      <c r="X234" s="25"/>
      <c r="Y234" s="25" t="str">
        <f t="shared" si="151"/>
        <v/>
      </c>
      <c r="AA234" s="25">
        <f t="shared" ca="1" si="133"/>
        <v>45174</v>
      </c>
      <c r="AB234" s="24">
        <f t="shared" ca="1" si="164"/>
        <v>2023</v>
      </c>
      <c r="AC234" s="24">
        <f t="shared" si="165"/>
        <v>0</v>
      </c>
      <c r="AE234" s="24">
        <f t="shared" si="167"/>
        <v>0</v>
      </c>
      <c r="AF234" s="24">
        <f t="shared" si="138"/>
        <v>0</v>
      </c>
      <c r="AG234" s="24">
        <f t="shared" si="139"/>
        <v>0</v>
      </c>
      <c r="AH234" s="24">
        <f t="shared" si="166"/>
        <v>0</v>
      </c>
    </row>
    <row r="235" spans="1:34" ht="16.5" customHeight="1" x14ac:dyDescent="0.2">
      <c r="A235" s="4" t="str">
        <f t="shared" si="154"/>
        <v/>
      </c>
      <c r="B235" s="4" t="str">
        <f t="shared" si="155"/>
        <v/>
      </c>
      <c r="C235" s="22">
        <f t="shared" si="153"/>
        <v>185</v>
      </c>
      <c r="D235" s="14"/>
      <c r="E235" s="14"/>
      <c r="F235" s="14"/>
      <c r="G235" s="14"/>
      <c r="H235" s="16" t="str">
        <f t="shared" si="156"/>
        <v/>
      </c>
      <c r="I235" s="17" t="str">
        <f t="shared" si="157"/>
        <v/>
      </c>
      <c r="J235" s="17" t="str">
        <f t="shared" si="158"/>
        <v/>
      </c>
      <c r="K235" s="17" t="str">
        <f t="shared" si="159"/>
        <v/>
      </c>
      <c r="L235" s="18" t="str">
        <f t="shared" si="160"/>
        <v/>
      </c>
      <c r="M235" s="17" t="str">
        <f t="shared" si="161"/>
        <v/>
      </c>
      <c r="N235" s="4" t="str">
        <f t="shared" si="162"/>
        <v/>
      </c>
      <c r="O235" s="4" t="str">
        <f t="shared" si="163"/>
        <v/>
      </c>
      <c r="P235" s="27" t="str">
        <f t="shared" si="168"/>
        <v/>
      </c>
      <c r="Q235" s="27" t="str">
        <f t="shared" si="147"/>
        <v/>
      </c>
      <c r="R235" s="27" t="str">
        <f t="shared" si="148"/>
        <v/>
      </c>
      <c r="S235" s="28">
        <f t="shared" si="137"/>
        <v>0</v>
      </c>
      <c r="X235" s="25"/>
      <c r="Y235" s="25" t="str">
        <f t="shared" si="151"/>
        <v/>
      </c>
      <c r="AA235" s="25">
        <f t="shared" ca="1" si="133"/>
        <v>45174</v>
      </c>
      <c r="AB235" s="24">
        <f t="shared" ca="1" si="164"/>
        <v>2023</v>
      </c>
      <c r="AC235" s="24">
        <f t="shared" si="165"/>
        <v>0</v>
      </c>
      <c r="AE235" s="24">
        <f t="shared" si="167"/>
        <v>0</v>
      </c>
      <c r="AF235" s="24">
        <f t="shared" si="138"/>
        <v>0</v>
      </c>
      <c r="AG235" s="24">
        <f t="shared" si="139"/>
        <v>0</v>
      </c>
      <c r="AH235" s="24">
        <f t="shared" si="166"/>
        <v>0</v>
      </c>
    </row>
    <row r="236" spans="1:34" ht="16.5" customHeight="1" x14ac:dyDescent="0.2">
      <c r="A236" s="4" t="str">
        <f t="shared" si="154"/>
        <v/>
      </c>
      <c r="B236" s="4" t="str">
        <f t="shared" si="155"/>
        <v/>
      </c>
      <c r="C236" s="22">
        <f t="shared" si="153"/>
        <v>186</v>
      </c>
      <c r="D236" s="14"/>
      <c r="E236" s="14"/>
      <c r="F236" s="14"/>
      <c r="G236" s="14"/>
      <c r="H236" s="16" t="str">
        <f t="shared" si="156"/>
        <v/>
      </c>
      <c r="I236" s="17" t="str">
        <f t="shared" si="157"/>
        <v/>
      </c>
      <c r="J236" s="17" t="str">
        <f t="shared" si="158"/>
        <v/>
      </c>
      <c r="K236" s="17" t="str">
        <f t="shared" si="159"/>
        <v/>
      </c>
      <c r="L236" s="18" t="str">
        <f t="shared" si="160"/>
        <v/>
      </c>
      <c r="M236" s="17" t="str">
        <f t="shared" si="161"/>
        <v/>
      </c>
      <c r="N236" s="4" t="str">
        <f t="shared" si="162"/>
        <v/>
      </c>
      <c r="O236" s="4" t="str">
        <f t="shared" si="163"/>
        <v/>
      </c>
      <c r="P236" s="27" t="str">
        <f t="shared" si="168"/>
        <v/>
      </c>
      <c r="Q236" s="27" t="str">
        <f t="shared" si="147"/>
        <v/>
      </c>
      <c r="R236" s="27" t="str">
        <f t="shared" si="148"/>
        <v/>
      </c>
      <c r="S236" s="28">
        <f t="shared" si="137"/>
        <v>0</v>
      </c>
      <c r="X236" s="25"/>
      <c r="Y236" s="25" t="str">
        <f t="shared" si="151"/>
        <v/>
      </c>
      <c r="AA236" s="25">
        <f t="shared" ca="1" si="133"/>
        <v>45174</v>
      </c>
      <c r="AB236" s="24">
        <f t="shared" ca="1" si="164"/>
        <v>2023</v>
      </c>
      <c r="AC236" s="24">
        <f t="shared" si="165"/>
        <v>0</v>
      </c>
      <c r="AE236" s="24">
        <f t="shared" si="167"/>
        <v>0</v>
      </c>
      <c r="AF236" s="24">
        <f t="shared" si="138"/>
        <v>0</v>
      </c>
      <c r="AG236" s="24">
        <f t="shared" si="139"/>
        <v>0</v>
      </c>
      <c r="AH236" s="24">
        <f t="shared" si="166"/>
        <v>0</v>
      </c>
    </row>
    <row r="237" spans="1:34" ht="16.5" customHeight="1" x14ac:dyDescent="0.2">
      <c r="A237" s="4" t="str">
        <f t="shared" si="154"/>
        <v/>
      </c>
      <c r="B237" s="4" t="str">
        <f t="shared" si="155"/>
        <v/>
      </c>
      <c r="C237" s="22">
        <f t="shared" si="153"/>
        <v>187</v>
      </c>
      <c r="D237" s="14"/>
      <c r="E237" s="14"/>
      <c r="F237" s="14"/>
      <c r="G237" s="14"/>
      <c r="H237" s="16" t="str">
        <f t="shared" si="156"/>
        <v/>
      </c>
      <c r="I237" s="17" t="str">
        <f t="shared" si="157"/>
        <v/>
      </c>
      <c r="J237" s="17" t="str">
        <f t="shared" si="158"/>
        <v/>
      </c>
      <c r="K237" s="17" t="str">
        <f t="shared" si="159"/>
        <v/>
      </c>
      <c r="L237" s="18" t="str">
        <f t="shared" si="160"/>
        <v/>
      </c>
      <c r="M237" s="17" t="str">
        <f t="shared" si="161"/>
        <v/>
      </c>
      <c r="N237" s="4" t="str">
        <f t="shared" si="162"/>
        <v/>
      </c>
      <c r="O237" s="4" t="str">
        <f t="shared" si="163"/>
        <v/>
      </c>
      <c r="P237" s="27" t="str">
        <f t="shared" si="168"/>
        <v/>
      </c>
      <c r="Q237" s="27" t="str">
        <f t="shared" si="147"/>
        <v/>
      </c>
      <c r="R237" s="27" t="str">
        <f t="shared" si="148"/>
        <v/>
      </c>
      <c r="S237" s="28">
        <f t="shared" si="137"/>
        <v>0</v>
      </c>
      <c r="X237" s="25"/>
      <c r="Y237" s="25" t="str">
        <f t="shared" si="151"/>
        <v/>
      </c>
      <c r="AA237" s="25">
        <f t="shared" ca="1" si="133"/>
        <v>45174</v>
      </c>
      <c r="AB237" s="24">
        <f t="shared" ca="1" si="164"/>
        <v>2023</v>
      </c>
      <c r="AC237" s="24">
        <f t="shared" si="165"/>
        <v>0</v>
      </c>
      <c r="AE237" s="24">
        <f t="shared" si="167"/>
        <v>0</v>
      </c>
      <c r="AF237" s="24">
        <f t="shared" si="138"/>
        <v>0</v>
      </c>
      <c r="AG237" s="24">
        <f t="shared" si="139"/>
        <v>0</v>
      </c>
      <c r="AH237" s="24">
        <f t="shared" si="166"/>
        <v>0</v>
      </c>
    </row>
    <row r="238" spans="1:34" ht="16.5" customHeight="1" x14ac:dyDescent="0.2">
      <c r="A238" s="4" t="str">
        <f t="shared" si="154"/>
        <v/>
      </c>
      <c r="B238" s="4" t="str">
        <f t="shared" si="155"/>
        <v/>
      </c>
      <c r="C238" s="22">
        <f t="shared" si="153"/>
        <v>188</v>
      </c>
      <c r="D238" s="14"/>
      <c r="E238" s="14"/>
      <c r="F238" s="14"/>
      <c r="G238" s="14"/>
      <c r="H238" s="16" t="str">
        <f t="shared" si="156"/>
        <v/>
      </c>
      <c r="I238" s="17" t="str">
        <f t="shared" si="157"/>
        <v/>
      </c>
      <c r="J238" s="17" t="str">
        <f t="shared" si="158"/>
        <v/>
      </c>
      <c r="K238" s="17" t="str">
        <f t="shared" si="159"/>
        <v/>
      </c>
      <c r="L238" s="18" t="str">
        <f t="shared" si="160"/>
        <v/>
      </c>
      <c r="M238" s="17" t="str">
        <f t="shared" si="161"/>
        <v/>
      </c>
      <c r="N238" s="4" t="str">
        <f t="shared" si="162"/>
        <v/>
      </c>
      <c r="O238" s="4" t="str">
        <f t="shared" si="163"/>
        <v/>
      </c>
      <c r="P238" s="27" t="str">
        <f t="shared" si="168"/>
        <v/>
      </c>
      <c r="Q238" s="27" t="str">
        <f t="shared" si="147"/>
        <v/>
      </c>
      <c r="R238" s="27" t="str">
        <f t="shared" si="148"/>
        <v/>
      </c>
      <c r="S238" s="28">
        <f t="shared" si="137"/>
        <v>0</v>
      </c>
      <c r="X238" s="25"/>
      <c r="Y238" s="25" t="str">
        <f t="shared" si="151"/>
        <v/>
      </c>
      <c r="AA238" s="25">
        <f t="shared" ca="1" si="133"/>
        <v>45174</v>
      </c>
      <c r="AB238" s="24">
        <f t="shared" ca="1" si="164"/>
        <v>2023</v>
      </c>
      <c r="AC238" s="24">
        <f t="shared" si="165"/>
        <v>0</v>
      </c>
      <c r="AE238" s="24">
        <f t="shared" si="167"/>
        <v>0</v>
      </c>
      <c r="AF238" s="24">
        <f t="shared" si="138"/>
        <v>0</v>
      </c>
      <c r="AG238" s="24">
        <f t="shared" si="139"/>
        <v>0</v>
      </c>
      <c r="AH238" s="24">
        <f t="shared" si="166"/>
        <v>0</v>
      </c>
    </row>
    <row r="239" spans="1:34" ht="16.5" customHeight="1" x14ac:dyDescent="0.2">
      <c r="A239" s="4" t="str">
        <f t="shared" si="154"/>
        <v/>
      </c>
      <c r="B239" s="4" t="str">
        <f t="shared" si="155"/>
        <v/>
      </c>
      <c r="C239" s="22">
        <f t="shared" si="153"/>
        <v>189</v>
      </c>
      <c r="D239" s="14"/>
      <c r="E239" s="14"/>
      <c r="F239" s="14"/>
      <c r="G239" s="14"/>
      <c r="H239" s="16" t="str">
        <f t="shared" si="156"/>
        <v/>
      </c>
      <c r="I239" s="17" t="str">
        <f t="shared" si="157"/>
        <v/>
      </c>
      <c r="J239" s="17" t="str">
        <f t="shared" si="158"/>
        <v/>
      </c>
      <c r="K239" s="17" t="str">
        <f t="shared" si="159"/>
        <v/>
      </c>
      <c r="L239" s="18" t="str">
        <f t="shared" si="160"/>
        <v/>
      </c>
      <c r="M239" s="17" t="str">
        <f t="shared" si="161"/>
        <v/>
      </c>
      <c r="N239" s="4" t="str">
        <f t="shared" si="162"/>
        <v/>
      </c>
      <c r="O239" s="4" t="str">
        <f t="shared" si="163"/>
        <v/>
      </c>
      <c r="P239" s="27" t="str">
        <f t="shared" si="168"/>
        <v/>
      </c>
      <c r="Q239" s="27" t="str">
        <f t="shared" si="147"/>
        <v/>
      </c>
      <c r="R239" s="27" t="str">
        <f t="shared" si="148"/>
        <v/>
      </c>
      <c r="S239" s="28">
        <f t="shared" si="137"/>
        <v>0</v>
      </c>
      <c r="X239" s="25"/>
      <c r="Y239" s="25" t="str">
        <f t="shared" si="151"/>
        <v/>
      </c>
      <c r="AA239" s="25">
        <f t="shared" ca="1" si="133"/>
        <v>45174</v>
      </c>
      <c r="AB239" s="24">
        <f t="shared" ca="1" si="164"/>
        <v>2023</v>
      </c>
      <c r="AC239" s="24">
        <f t="shared" si="165"/>
        <v>0</v>
      </c>
      <c r="AE239" s="24">
        <f t="shared" si="167"/>
        <v>0</v>
      </c>
      <c r="AF239" s="24">
        <f t="shared" si="138"/>
        <v>0</v>
      </c>
      <c r="AG239" s="24">
        <f t="shared" si="139"/>
        <v>0</v>
      </c>
      <c r="AH239" s="24">
        <f t="shared" si="166"/>
        <v>0</v>
      </c>
    </row>
    <row r="240" spans="1:34" ht="16.5" customHeight="1" x14ac:dyDescent="0.2">
      <c r="A240" s="4" t="str">
        <f t="shared" si="154"/>
        <v/>
      </c>
      <c r="B240" s="4" t="str">
        <f t="shared" si="155"/>
        <v/>
      </c>
      <c r="C240" s="22">
        <f t="shared" si="153"/>
        <v>190</v>
      </c>
      <c r="D240" s="14"/>
      <c r="E240" s="14"/>
      <c r="F240" s="14"/>
      <c r="G240" s="14"/>
      <c r="H240" s="16" t="str">
        <f t="shared" si="156"/>
        <v/>
      </c>
      <c r="I240" s="17" t="str">
        <f t="shared" si="157"/>
        <v/>
      </c>
      <c r="J240" s="17" t="str">
        <f t="shared" si="158"/>
        <v/>
      </c>
      <c r="K240" s="17" t="str">
        <f t="shared" si="159"/>
        <v/>
      </c>
      <c r="L240" s="18" t="str">
        <f t="shared" si="160"/>
        <v/>
      </c>
      <c r="M240" s="17" t="str">
        <f t="shared" si="161"/>
        <v/>
      </c>
      <c r="N240" s="4" t="str">
        <f t="shared" si="162"/>
        <v/>
      </c>
      <c r="O240" s="4" t="str">
        <f t="shared" si="163"/>
        <v/>
      </c>
      <c r="P240" s="27" t="str">
        <f t="shared" si="168"/>
        <v/>
      </c>
      <c r="Q240" s="27" t="str">
        <f t="shared" si="147"/>
        <v/>
      </c>
      <c r="R240" s="27" t="str">
        <f t="shared" si="148"/>
        <v/>
      </c>
      <c r="S240" s="28">
        <f t="shared" si="137"/>
        <v>0</v>
      </c>
      <c r="X240" s="25"/>
      <c r="Y240" s="25" t="str">
        <f t="shared" si="151"/>
        <v/>
      </c>
      <c r="AA240" s="25">
        <f t="shared" ca="1" si="133"/>
        <v>45174</v>
      </c>
      <c r="AB240" s="24">
        <f t="shared" ca="1" si="164"/>
        <v>2023</v>
      </c>
      <c r="AC240" s="24">
        <f t="shared" si="165"/>
        <v>0</v>
      </c>
      <c r="AE240" s="24">
        <f t="shared" si="167"/>
        <v>0</v>
      </c>
      <c r="AF240" s="24">
        <f t="shared" si="138"/>
        <v>0</v>
      </c>
      <c r="AG240" s="24">
        <f t="shared" si="139"/>
        <v>0</v>
      </c>
      <c r="AH240" s="24">
        <f t="shared" si="166"/>
        <v>0</v>
      </c>
    </row>
    <row r="241" spans="1:47" ht="16.5" customHeight="1" x14ac:dyDescent="0.2">
      <c r="A241" s="4" t="str">
        <f t="shared" si="154"/>
        <v/>
      </c>
      <c r="B241" s="4" t="str">
        <f t="shared" si="155"/>
        <v/>
      </c>
      <c r="C241" s="22">
        <f t="shared" si="153"/>
        <v>191</v>
      </c>
      <c r="D241" s="14"/>
      <c r="E241" s="14"/>
      <c r="F241" s="14"/>
      <c r="G241" s="14"/>
      <c r="H241" s="16" t="str">
        <f t="shared" si="156"/>
        <v/>
      </c>
      <c r="I241" s="17" t="str">
        <f t="shared" si="157"/>
        <v/>
      </c>
      <c r="J241" s="17" t="str">
        <f t="shared" si="158"/>
        <v/>
      </c>
      <c r="K241" s="17" t="str">
        <f t="shared" si="159"/>
        <v/>
      </c>
      <c r="L241" s="18" t="str">
        <f t="shared" si="160"/>
        <v/>
      </c>
      <c r="M241" s="17" t="str">
        <f t="shared" si="161"/>
        <v/>
      </c>
      <c r="N241" s="4" t="str">
        <f t="shared" si="162"/>
        <v/>
      </c>
      <c r="O241" s="4" t="str">
        <f t="shared" si="163"/>
        <v/>
      </c>
      <c r="P241" s="27" t="str">
        <f t="shared" si="168"/>
        <v/>
      </c>
      <c r="Q241" s="27" t="str">
        <f t="shared" si="147"/>
        <v/>
      </c>
      <c r="R241" s="27" t="str">
        <f t="shared" si="148"/>
        <v/>
      </c>
      <c r="S241" s="28">
        <f t="shared" si="137"/>
        <v>0</v>
      </c>
      <c r="X241" s="25"/>
      <c r="Y241" s="25" t="str">
        <f t="shared" si="151"/>
        <v/>
      </c>
      <c r="AA241" s="25">
        <f t="shared" ca="1" si="133"/>
        <v>45174</v>
      </c>
      <c r="AB241" s="24">
        <f t="shared" ca="1" si="164"/>
        <v>2023</v>
      </c>
      <c r="AC241" s="24">
        <f t="shared" si="165"/>
        <v>0</v>
      </c>
      <c r="AE241" s="24">
        <f t="shared" si="167"/>
        <v>0</v>
      </c>
      <c r="AF241" s="24">
        <f t="shared" si="138"/>
        <v>0</v>
      </c>
      <c r="AG241" s="24">
        <f t="shared" si="139"/>
        <v>0</v>
      </c>
      <c r="AH241" s="24">
        <f t="shared" si="166"/>
        <v>0</v>
      </c>
    </row>
    <row r="242" spans="1:47" ht="16.5" customHeight="1" x14ac:dyDescent="0.2">
      <c r="A242" s="4" t="str">
        <f t="shared" si="154"/>
        <v/>
      </c>
      <c r="B242" s="4" t="str">
        <f t="shared" si="155"/>
        <v/>
      </c>
      <c r="C242" s="22">
        <f t="shared" si="153"/>
        <v>192</v>
      </c>
      <c r="D242" s="14"/>
      <c r="E242" s="14"/>
      <c r="F242" s="14"/>
      <c r="G242" s="14"/>
      <c r="H242" s="16" t="str">
        <f t="shared" si="156"/>
        <v/>
      </c>
      <c r="I242" s="17" t="str">
        <f t="shared" si="157"/>
        <v/>
      </c>
      <c r="J242" s="17" t="str">
        <f t="shared" si="158"/>
        <v/>
      </c>
      <c r="K242" s="17" t="str">
        <f t="shared" si="159"/>
        <v/>
      </c>
      <c r="L242" s="18" t="str">
        <f t="shared" si="160"/>
        <v/>
      </c>
      <c r="M242" s="17" t="str">
        <f t="shared" si="161"/>
        <v/>
      </c>
      <c r="N242" s="4" t="str">
        <f t="shared" si="162"/>
        <v/>
      </c>
      <c r="O242" s="4" t="str">
        <f t="shared" si="163"/>
        <v/>
      </c>
      <c r="P242" s="27" t="str">
        <f t="shared" si="168"/>
        <v/>
      </c>
      <c r="Q242" s="27" t="str">
        <f t="shared" si="147"/>
        <v/>
      </c>
      <c r="R242" s="27" t="str">
        <f t="shared" si="148"/>
        <v/>
      </c>
      <c r="S242" s="28">
        <f t="shared" si="137"/>
        <v>0</v>
      </c>
      <c r="X242" s="25"/>
      <c r="Y242" s="25" t="str">
        <f t="shared" si="151"/>
        <v/>
      </c>
      <c r="AA242" s="25">
        <f t="shared" ca="1" si="133"/>
        <v>45174</v>
      </c>
      <c r="AB242" s="24">
        <f t="shared" ca="1" si="164"/>
        <v>2023</v>
      </c>
      <c r="AC242" s="24">
        <f t="shared" si="165"/>
        <v>0</v>
      </c>
      <c r="AE242" s="24">
        <f t="shared" si="167"/>
        <v>0</v>
      </c>
      <c r="AF242" s="24">
        <f t="shared" si="138"/>
        <v>0</v>
      </c>
      <c r="AG242" s="24">
        <f t="shared" si="139"/>
        <v>0</v>
      </c>
      <c r="AH242" s="24">
        <f t="shared" si="166"/>
        <v>0</v>
      </c>
    </row>
    <row r="243" spans="1:47" ht="16.5" customHeight="1" x14ac:dyDescent="0.2">
      <c r="A243" s="4" t="str">
        <f t="shared" si="154"/>
        <v/>
      </c>
      <c r="B243" s="4" t="str">
        <f t="shared" si="155"/>
        <v/>
      </c>
      <c r="C243" s="22">
        <f t="shared" si="153"/>
        <v>193</v>
      </c>
      <c r="D243" s="14"/>
      <c r="E243" s="14"/>
      <c r="F243" s="14"/>
      <c r="G243" s="14"/>
      <c r="H243" s="16" t="str">
        <f t="shared" si="156"/>
        <v/>
      </c>
      <c r="I243" s="17" t="str">
        <f t="shared" si="157"/>
        <v/>
      </c>
      <c r="J243" s="17" t="str">
        <f t="shared" si="158"/>
        <v/>
      </c>
      <c r="K243" s="17" t="str">
        <f t="shared" si="159"/>
        <v/>
      </c>
      <c r="L243" s="18" t="str">
        <f t="shared" si="160"/>
        <v/>
      </c>
      <c r="M243" s="17" t="str">
        <f t="shared" si="161"/>
        <v/>
      </c>
      <c r="N243" s="4" t="str">
        <f t="shared" si="162"/>
        <v/>
      </c>
      <c r="O243" s="4" t="str">
        <f t="shared" si="163"/>
        <v/>
      </c>
      <c r="P243" s="27" t="str">
        <f t="shared" si="168"/>
        <v/>
      </c>
      <c r="Q243" s="27" t="str">
        <f t="shared" si="147"/>
        <v/>
      </c>
      <c r="R243" s="27" t="str">
        <f t="shared" si="148"/>
        <v/>
      </c>
      <c r="S243" s="28">
        <f t="shared" ref="S243:S265" si="169">IF($B243="",0,LEFT(R243,6))</f>
        <v>0</v>
      </c>
      <c r="X243" s="25"/>
      <c r="Y243" s="25" t="str">
        <f t="shared" si="151"/>
        <v/>
      </c>
      <c r="AA243" s="25">
        <f t="shared" ca="1" si="133"/>
        <v>45174</v>
      </c>
      <c r="AB243" s="24">
        <f t="shared" ca="1" si="164"/>
        <v>2023</v>
      </c>
      <c r="AC243" s="24">
        <f t="shared" si="165"/>
        <v>0</v>
      </c>
      <c r="AE243" s="24">
        <f t="shared" si="167"/>
        <v>0</v>
      </c>
      <c r="AF243" s="24">
        <f t="shared" ref="AF243:AF265" si="170">IF($B243="",0,IF($F243="JA",1,IF(VALUE(YEAR($Y243))&lt;$AF$1,0,1)))</f>
        <v>0</v>
      </c>
      <c r="AG243" s="24">
        <f t="shared" ref="AG243:AG265" si="171">IF($B243="",0,IF($F243="Ja",0,IF(VALUE(YEAR($Y243))&gt;=$AF$1,0,1)))</f>
        <v>0</v>
      </c>
      <c r="AH243" s="24">
        <f t="shared" si="166"/>
        <v>0</v>
      </c>
    </row>
    <row r="244" spans="1:47" ht="16.5" customHeight="1" x14ac:dyDescent="0.2">
      <c r="A244" s="4" t="str">
        <f t="shared" si="154"/>
        <v/>
      </c>
      <c r="B244" s="4" t="str">
        <f t="shared" si="155"/>
        <v/>
      </c>
      <c r="C244" s="22">
        <f t="shared" si="153"/>
        <v>194</v>
      </c>
      <c r="D244" s="14"/>
      <c r="E244" s="14"/>
      <c r="F244" s="14"/>
      <c r="G244" s="14"/>
      <c r="H244" s="16" t="str">
        <f t="shared" si="156"/>
        <v/>
      </c>
      <c r="I244" s="17" t="str">
        <f t="shared" si="157"/>
        <v/>
      </c>
      <c r="J244" s="17" t="str">
        <f t="shared" si="158"/>
        <v/>
      </c>
      <c r="K244" s="17" t="str">
        <f t="shared" si="159"/>
        <v/>
      </c>
      <c r="L244" s="18" t="str">
        <f t="shared" si="160"/>
        <v/>
      </c>
      <c r="M244" s="17" t="str">
        <f t="shared" si="161"/>
        <v/>
      </c>
      <c r="N244" s="4" t="str">
        <f t="shared" si="162"/>
        <v/>
      </c>
      <c r="O244" s="4" t="str">
        <f t="shared" si="163"/>
        <v/>
      </c>
      <c r="P244" s="27" t="str">
        <f t="shared" si="168"/>
        <v/>
      </c>
      <c r="Q244" s="27" t="str">
        <f t="shared" ref="Q244:Q265" si="172">TEXT(H244,"0")</f>
        <v/>
      </c>
      <c r="R244" s="27" t="str">
        <f t="shared" ref="R244:R265" si="173">TEXT(H244,"00000000000")</f>
        <v/>
      </c>
      <c r="S244" s="28">
        <f t="shared" si="169"/>
        <v>0</v>
      </c>
      <c r="X244" s="25"/>
      <c r="Y244" s="25" t="str">
        <f t="shared" ref="Y244:Y265" si="174">IF(X244="","",IF(YEAR(X244)&lt;1925,DATE(YEAR(X244)+100,MONTH(X244),DAY(X244)),X244))</f>
        <v/>
      </c>
      <c r="AA244" s="25">
        <f t="shared" ca="1" si="133"/>
        <v>45174</v>
      </c>
      <c r="AB244" s="24">
        <f t="shared" ca="1" si="164"/>
        <v>2023</v>
      </c>
      <c r="AC244" s="24">
        <f t="shared" si="165"/>
        <v>0</v>
      </c>
      <c r="AE244" s="24">
        <f t="shared" si="167"/>
        <v>0</v>
      </c>
      <c r="AF244" s="24">
        <f t="shared" si="170"/>
        <v>0</v>
      </c>
      <c r="AG244" s="24">
        <f t="shared" si="171"/>
        <v>0</v>
      </c>
      <c r="AH244" s="24">
        <f t="shared" si="166"/>
        <v>0</v>
      </c>
    </row>
    <row r="245" spans="1:47" ht="16.5" customHeight="1" x14ac:dyDescent="0.2">
      <c r="A245" s="4" t="str">
        <f t="shared" si="154"/>
        <v/>
      </c>
      <c r="B245" s="4" t="str">
        <f t="shared" si="155"/>
        <v/>
      </c>
      <c r="C245" s="22">
        <f t="shared" ref="C245:C259" si="175">C244+1</f>
        <v>195</v>
      </c>
      <c r="D245" s="14"/>
      <c r="E245" s="14"/>
      <c r="F245" s="14"/>
      <c r="G245" s="14"/>
      <c r="H245" s="16" t="str">
        <f t="shared" si="156"/>
        <v/>
      </c>
      <c r="I245" s="17" t="str">
        <f t="shared" si="157"/>
        <v/>
      </c>
      <c r="J245" s="17" t="str">
        <f t="shared" si="158"/>
        <v/>
      </c>
      <c r="K245" s="17" t="str">
        <f t="shared" si="159"/>
        <v/>
      </c>
      <c r="L245" s="18" t="str">
        <f t="shared" si="160"/>
        <v/>
      </c>
      <c r="M245" s="17" t="str">
        <f t="shared" si="161"/>
        <v/>
      </c>
      <c r="N245" s="4" t="str">
        <f t="shared" si="162"/>
        <v/>
      </c>
      <c r="O245" s="4" t="str">
        <f t="shared" si="163"/>
        <v/>
      </c>
      <c r="P245" s="27" t="str">
        <f t="shared" si="168"/>
        <v/>
      </c>
      <c r="Q245" s="27" t="str">
        <f t="shared" si="172"/>
        <v/>
      </c>
      <c r="R245" s="27" t="str">
        <f t="shared" si="173"/>
        <v/>
      </c>
      <c r="S245" s="28">
        <f t="shared" si="169"/>
        <v>0</v>
      </c>
      <c r="X245" s="25"/>
      <c r="Y245" s="25" t="str">
        <f t="shared" si="174"/>
        <v/>
      </c>
      <c r="AA245" s="25">
        <f t="shared" ca="1" si="133"/>
        <v>45174</v>
      </c>
      <c r="AB245" s="24">
        <f t="shared" ca="1" si="164"/>
        <v>2023</v>
      </c>
      <c r="AC245" s="24">
        <f t="shared" si="165"/>
        <v>0</v>
      </c>
      <c r="AE245" s="24">
        <f t="shared" si="167"/>
        <v>0</v>
      </c>
      <c r="AF245" s="24">
        <f t="shared" si="170"/>
        <v>0</v>
      </c>
      <c r="AG245" s="24">
        <f t="shared" si="171"/>
        <v>0</v>
      </c>
      <c r="AH245" s="24">
        <f t="shared" si="166"/>
        <v>0</v>
      </c>
    </row>
    <row r="246" spans="1:47" ht="16.5" customHeight="1" x14ac:dyDescent="0.2">
      <c r="A246" s="4" t="str">
        <f t="shared" si="154"/>
        <v/>
      </c>
      <c r="B246" s="4" t="str">
        <f t="shared" si="155"/>
        <v/>
      </c>
      <c r="C246" s="22">
        <f t="shared" si="175"/>
        <v>196</v>
      </c>
      <c r="D246" s="14"/>
      <c r="E246" s="14"/>
      <c r="F246" s="14"/>
      <c r="G246" s="14"/>
      <c r="H246" s="16" t="str">
        <f t="shared" si="156"/>
        <v/>
      </c>
      <c r="I246" s="17" t="str">
        <f t="shared" si="157"/>
        <v/>
      </c>
      <c r="J246" s="17" t="str">
        <f t="shared" si="158"/>
        <v/>
      </c>
      <c r="K246" s="17" t="str">
        <f t="shared" si="159"/>
        <v/>
      </c>
      <c r="L246" s="18" t="str">
        <f t="shared" si="160"/>
        <v/>
      </c>
      <c r="M246" s="17" t="str">
        <f t="shared" si="161"/>
        <v/>
      </c>
      <c r="N246" s="4" t="str">
        <f t="shared" si="162"/>
        <v/>
      </c>
      <c r="O246" s="4" t="str">
        <f t="shared" si="163"/>
        <v/>
      </c>
      <c r="P246" s="27" t="str">
        <f t="shared" si="168"/>
        <v/>
      </c>
      <c r="Q246" s="27" t="str">
        <f t="shared" si="172"/>
        <v/>
      </c>
      <c r="R246" s="27" t="str">
        <f t="shared" si="173"/>
        <v/>
      </c>
      <c r="S246" s="28">
        <f t="shared" si="169"/>
        <v>0</v>
      </c>
      <c r="X246" s="25"/>
      <c r="Y246" s="25" t="str">
        <f t="shared" si="174"/>
        <v/>
      </c>
      <c r="AA246" s="25">
        <f t="shared" ca="1" si="133"/>
        <v>45174</v>
      </c>
      <c r="AB246" s="24">
        <f t="shared" ca="1" si="164"/>
        <v>2023</v>
      </c>
      <c r="AC246" s="24">
        <f t="shared" si="165"/>
        <v>0</v>
      </c>
      <c r="AE246" s="24">
        <f t="shared" si="167"/>
        <v>0</v>
      </c>
      <c r="AF246" s="24">
        <f t="shared" si="170"/>
        <v>0</v>
      </c>
      <c r="AG246" s="24">
        <f t="shared" si="171"/>
        <v>0</v>
      </c>
      <c r="AH246" s="24">
        <f t="shared" si="166"/>
        <v>0</v>
      </c>
    </row>
    <row r="247" spans="1:47" ht="16.5" customHeight="1" x14ac:dyDescent="0.2">
      <c r="A247" s="4" t="str">
        <f t="shared" si="154"/>
        <v/>
      </c>
      <c r="B247" s="4" t="str">
        <f t="shared" si="155"/>
        <v/>
      </c>
      <c r="C247" s="22">
        <f t="shared" si="175"/>
        <v>197</v>
      </c>
      <c r="D247" s="14"/>
      <c r="E247" s="14"/>
      <c r="F247" s="14"/>
      <c r="G247" s="14"/>
      <c r="H247" s="16" t="str">
        <f t="shared" si="156"/>
        <v/>
      </c>
      <c r="I247" s="17" t="str">
        <f t="shared" si="157"/>
        <v/>
      </c>
      <c r="J247" s="17" t="str">
        <f t="shared" si="158"/>
        <v/>
      </c>
      <c r="K247" s="17" t="str">
        <f t="shared" si="159"/>
        <v/>
      </c>
      <c r="L247" s="18" t="str">
        <f t="shared" si="160"/>
        <v/>
      </c>
      <c r="M247" s="17" t="str">
        <f t="shared" si="161"/>
        <v/>
      </c>
      <c r="N247" s="4" t="str">
        <f t="shared" si="162"/>
        <v/>
      </c>
      <c r="O247" s="4" t="str">
        <f t="shared" si="163"/>
        <v/>
      </c>
      <c r="P247" s="27" t="str">
        <f t="shared" si="168"/>
        <v/>
      </c>
      <c r="Q247" s="27" t="str">
        <f t="shared" si="172"/>
        <v/>
      </c>
      <c r="R247" s="27" t="str">
        <f t="shared" si="173"/>
        <v/>
      </c>
      <c r="S247" s="28">
        <f t="shared" si="169"/>
        <v>0</v>
      </c>
      <c r="X247" s="25"/>
      <c r="Y247" s="25" t="str">
        <f t="shared" si="174"/>
        <v/>
      </c>
      <c r="AA247" s="25">
        <f t="shared" ca="1" si="133"/>
        <v>45174</v>
      </c>
      <c r="AB247" s="24">
        <f t="shared" ca="1" si="164"/>
        <v>2023</v>
      </c>
      <c r="AC247" s="24">
        <f t="shared" si="165"/>
        <v>0</v>
      </c>
      <c r="AE247" s="24">
        <f t="shared" si="167"/>
        <v>0</v>
      </c>
      <c r="AF247" s="24">
        <f t="shared" si="170"/>
        <v>0</v>
      </c>
      <c r="AG247" s="24">
        <f t="shared" si="171"/>
        <v>0</v>
      </c>
      <c r="AH247" s="24">
        <f t="shared" si="166"/>
        <v>0</v>
      </c>
    </row>
    <row r="248" spans="1:47" ht="16.5" customHeight="1" x14ac:dyDescent="0.2">
      <c r="A248" s="4" t="str">
        <f t="shared" si="154"/>
        <v/>
      </c>
      <c r="B248" s="4" t="str">
        <f t="shared" si="155"/>
        <v/>
      </c>
      <c r="C248" s="22">
        <f t="shared" si="175"/>
        <v>198</v>
      </c>
      <c r="D248" s="14"/>
      <c r="E248" s="14"/>
      <c r="F248" s="14"/>
      <c r="G248" s="14"/>
      <c r="H248" s="16" t="str">
        <f t="shared" si="156"/>
        <v/>
      </c>
      <c r="I248" s="17" t="str">
        <f t="shared" si="157"/>
        <v/>
      </c>
      <c r="J248" s="17" t="str">
        <f t="shared" si="158"/>
        <v/>
      </c>
      <c r="K248" s="17" t="str">
        <f t="shared" si="159"/>
        <v/>
      </c>
      <c r="L248" s="18" t="str">
        <f t="shared" si="160"/>
        <v/>
      </c>
      <c r="M248" s="17" t="str">
        <f t="shared" si="161"/>
        <v/>
      </c>
      <c r="N248" s="4" t="str">
        <f t="shared" si="162"/>
        <v/>
      </c>
      <c r="O248" s="4" t="str">
        <f t="shared" si="163"/>
        <v/>
      </c>
      <c r="P248" s="27" t="str">
        <f t="shared" si="168"/>
        <v/>
      </c>
      <c r="Q248" s="27" t="str">
        <f t="shared" si="172"/>
        <v/>
      </c>
      <c r="R248" s="27" t="str">
        <f t="shared" si="173"/>
        <v/>
      </c>
      <c r="S248" s="28">
        <f t="shared" si="169"/>
        <v>0</v>
      </c>
      <c r="T248" s="24">
        <f t="shared" si="130"/>
        <v>0</v>
      </c>
      <c r="U248" s="24">
        <f t="shared" ref="U248" si="176">IF($B248="",0,RIGHT(S248,5))</f>
        <v>0</v>
      </c>
      <c r="V248" s="24">
        <f t="shared" si="131"/>
        <v>0</v>
      </c>
      <c r="W248" s="24">
        <f t="shared" si="132"/>
        <v>0</v>
      </c>
      <c r="X248" s="25" t="str">
        <f t="shared" ref="X248" si="177">IF($AC248=1,DATE(W248,V248,T248),L248)</f>
        <v/>
      </c>
      <c r="Y248" s="25" t="str">
        <f t="shared" si="174"/>
        <v/>
      </c>
      <c r="AA248" s="25">
        <f t="shared" ca="1" si="133"/>
        <v>45174</v>
      </c>
      <c r="AB248" s="24">
        <f t="shared" ca="1" si="164"/>
        <v>2023</v>
      </c>
      <c r="AC248" s="24">
        <f t="shared" si="165"/>
        <v>0</v>
      </c>
      <c r="AE248" s="24">
        <f t="shared" si="167"/>
        <v>0</v>
      </c>
      <c r="AF248" s="24">
        <f t="shared" si="170"/>
        <v>0</v>
      </c>
      <c r="AG248" s="24">
        <f t="shared" si="171"/>
        <v>0</v>
      </c>
      <c r="AH248" s="24">
        <f t="shared" si="166"/>
        <v>0</v>
      </c>
    </row>
    <row r="249" spans="1:47" ht="16.5" customHeight="1" x14ac:dyDescent="0.2">
      <c r="A249" s="4" t="str">
        <f t="shared" si="154"/>
        <v/>
      </c>
      <c r="B249" s="4" t="str">
        <f t="shared" si="155"/>
        <v/>
      </c>
      <c r="C249" s="22">
        <f t="shared" si="175"/>
        <v>199</v>
      </c>
      <c r="D249" s="14"/>
      <c r="E249" s="14"/>
      <c r="F249" s="14"/>
      <c r="G249" s="14"/>
      <c r="H249" s="16" t="str">
        <f t="shared" si="156"/>
        <v/>
      </c>
      <c r="I249" s="17" t="str">
        <f t="shared" si="157"/>
        <v/>
      </c>
      <c r="J249" s="17" t="str">
        <f t="shared" si="158"/>
        <v/>
      </c>
      <c r="K249" s="17" t="str">
        <f t="shared" si="159"/>
        <v/>
      </c>
      <c r="L249" s="18" t="str">
        <f t="shared" si="160"/>
        <v/>
      </c>
      <c r="M249" s="17" t="str">
        <f t="shared" si="161"/>
        <v/>
      </c>
      <c r="N249" s="4" t="str">
        <f t="shared" ref="N249:N250" si="178">IF(P249="","",$F$8)</f>
        <v/>
      </c>
      <c r="O249" s="4" t="str">
        <f t="shared" ref="O249:O250" si="179">IF(P249="","",$F$10)</f>
        <v/>
      </c>
      <c r="P249" s="27" t="str">
        <f t="shared" si="168"/>
        <v/>
      </c>
      <c r="Q249" s="27" t="str">
        <f t="shared" si="172"/>
        <v/>
      </c>
      <c r="R249" s="27" t="str">
        <f t="shared" si="173"/>
        <v/>
      </c>
      <c r="S249" s="28">
        <f t="shared" si="169"/>
        <v>0</v>
      </c>
      <c r="Y249" s="25" t="str">
        <f t="shared" si="174"/>
        <v/>
      </c>
      <c r="AA249" s="25">
        <f t="shared" ref="AA249:AA265" ca="1" si="180">TODAY()</f>
        <v>45174</v>
      </c>
      <c r="AB249" s="24">
        <f t="shared" ca="1" si="164"/>
        <v>2023</v>
      </c>
      <c r="AC249" s="24">
        <f t="shared" si="165"/>
        <v>0</v>
      </c>
      <c r="AE249" s="24">
        <f t="shared" si="167"/>
        <v>0</v>
      </c>
      <c r="AF249" s="24">
        <f t="shared" si="170"/>
        <v>0</v>
      </c>
      <c r="AG249" s="24">
        <f t="shared" si="171"/>
        <v>0</v>
      </c>
      <c r="AH249" s="24">
        <f t="shared" si="166"/>
        <v>0</v>
      </c>
    </row>
    <row r="250" spans="1:47" ht="16.5" customHeight="1" x14ac:dyDescent="0.2">
      <c r="A250" s="4" t="str">
        <f t="shared" si="154"/>
        <v/>
      </c>
      <c r="B250" s="4" t="str">
        <f t="shared" si="155"/>
        <v/>
      </c>
      <c r="C250" s="22">
        <f t="shared" si="175"/>
        <v>200</v>
      </c>
      <c r="D250" s="14"/>
      <c r="E250" s="14"/>
      <c r="F250" s="14"/>
      <c r="G250" s="14"/>
      <c r="H250" s="16" t="str">
        <f t="shared" ref="H250:H264" si="181">IF(B250="","",IF($F250="Ja","N.V.T.",IF($G250="België BE","Invullen","N.V.T.")))</f>
        <v/>
      </c>
      <c r="I250" s="17" t="str">
        <f t="shared" ref="I250:I264" si="182">IF(F250="","",IF($F250="Ja","N.V.T.",IF($G250="België BE","N.V.T.","Invullen")))</f>
        <v/>
      </c>
      <c r="J250" s="17" t="str">
        <f t="shared" ref="J250:J264" si="183">IF(B250="","",IF($F250="Ja","N.V.T.",IF($G250="België BE","N.V.T.","Invullen")))</f>
        <v/>
      </c>
      <c r="K250" s="17" t="str">
        <f t="shared" ref="K250:K264" si="184">IF(B250="","",IF($F250="Ja","N.V.T.",IF($G250="België BE","N.V.T.","Invullen")))</f>
        <v/>
      </c>
      <c r="L250" s="18" t="str">
        <f t="shared" ref="L250:L264" si="185">IF(F250="","",IF($F250="Ja","N.V.T.",IF($G250="België BE","N.V.T.","Invullen")))</f>
        <v/>
      </c>
      <c r="M250" s="17" t="str">
        <f t="shared" ref="M250:M264" si="186">IF(F250="","",IF($F250="Ja","N.V.T.",IF($G250="België BE","N.V.T.","Invullen")))</f>
        <v/>
      </c>
      <c r="N250" s="4" t="str">
        <f t="shared" si="178"/>
        <v/>
      </c>
      <c r="O250" s="4" t="str">
        <f t="shared" si="179"/>
        <v/>
      </c>
      <c r="P250" s="27" t="str">
        <f t="shared" si="168"/>
        <v/>
      </c>
      <c r="Q250" s="27" t="str">
        <f t="shared" si="172"/>
        <v/>
      </c>
      <c r="R250" s="27" t="str">
        <f t="shared" si="173"/>
        <v/>
      </c>
      <c r="S250" s="28">
        <f t="shared" si="169"/>
        <v>0</v>
      </c>
      <c r="T250" s="24" t="str">
        <f>P249</f>
        <v/>
      </c>
      <c r="U250" s="24">
        <f t="shared" ref="U250:Z250" si="187">S249</f>
        <v>0</v>
      </c>
      <c r="V250" s="24">
        <f t="shared" si="187"/>
        <v>0</v>
      </c>
      <c r="W250" s="24">
        <f t="shared" si="187"/>
        <v>0</v>
      </c>
      <c r="Y250" s="25" t="str">
        <f t="shared" si="174"/>
        <v/>
      </c>
      <c r="Z250" s="24">
        <f t="shared" si="187"/>
        <v>0</v>
      </c>
      <c r="AA250" s="25">
        <f t="shared" ca="1" si="180"/>
        <v>45174</v>
      </c>
      <c r="AB250" s="24">
        <f t="shared" ca="1" si="164"/>
        <v>2023</v>
      </c>
      <c r="AC250" s="24">
        <f t="shared" si="165"/>
        <v>0</v>
      </c>
      <c r="AE250" s="24">
        <f t="shared" si="167"/>
        <v>0</v>
      </c>
      <c r="AF250" s="24">
        <f t="shared" si="170"/>
        <v>0</v>
      </c>
      <c r="AG250" s="24">
        <f t="shared" si="171"/>
        <v>0</v>
      </c>
      <c r="AH250" s="24">
        <f t="shared" si="166"/>
        <v>0</v>
      </c>
      <c r="AO250">
        <f t="shared" ref="AO250:AU250" si="188">AM249</f>
        <v>0</v>
      </c>
      <c r="AP250">
        <f t="shared" si="188"/>
        <v>0</v>
      </c>
      <c r="AQ250">
        <f t="shared" si="188"/>
        <v>0</v>
      </c>
      <c r="AR250">
        <f t="shared" si="188"/>
        <v>0</v>
      </c>
      <c r="AS250">
        <f t="shared" si="188"/>
        <v>0</v>
      </c>
      <c r="AT250">
        <f t="shared" si="188"/>
        <v>0</v>
      </c>
      <c r="AU250">
        <f t="shared" si="188"/>
        <v>0</v>
      </c>
    </row>
    <row r="251" spans="1:47" ht="16.5" customHeight="1" x14ac:dyDescent="0.2">
      <c r="A251" s="4" t="str">
        <f t="shared" ref="A251:A265" si="189">IF(D251="","",$F$8)</f>
        <v/>
      </c>
      <c r="B251" s="4" t="str">
        <f t="shared" ref="B251:B265" si="190">IF(D251="","",$F$10)</f>
        <v/>
      </c>
      <c r="C251" s="22">
        <f t="shared" si="175"/>
        <v>201</v>
      </c>
      <c r="D251" s="14"/>
      <c r="E251" s="14"/>
      <c r="F251" s="14"/>
      <c r="G251" s="14"/>
      <c r="H251" s="16" t="str">
        <f t="shared" si="181"/>
        <v/>
      </c>
      <c r="I251" s="17" t="str">
        <f t="shared" si="182"/>
        <v/>
      </c>
      <c r="J251" s="17" t="str">
        <f t="shared" si="183"/>
        <v/>
      </c>
      <c r="K251" s="17" t="str">
        <f t="shared" si="184"/>
        <v/>
      </c>
      <c r="L251" s="18" t="str">
        <f t="shared" si="185"/>
        <v/>
      </c>
      <c r="M251" s="17" t="str">
        <f t="shared" si="186"/>
        <v/>
      </c>
      <c r="N251" s="4" t="str">
        <f t="shared" ref="N251:N264" si="191">IF(P251="","",$F$8)</f>
        <v/>
      </c>
      <c r="O251" s="4" t="str">
        <f t="shared" ref="O251:O264" si="192">IF(P251="","",$F$10)</f>
        <v/>
      </c>
      <c r="P251" s="27" t="str">
        <f t="shared" ref="P251:P265" si="193">IF(D251="","","Gelieve de datum aan te passen, als deze persoon later aankomt of vroeger vertrekt")</f>
        <v/>
      </c>
      <c r="Q251" s="27" t="str">
        <f t="shared" si="172"/>
        <v/>
      </c>
      <c r="R251" s="27" t="str">
        <f t="shared" si="173"/>
        <v/>
      </c>
      <c r="S251" s="28">
        <f t="shared" si="169"/>
        <v>0</v>
      </c>
      <c r="X251" s="25"/>
      <c r="Y251" s="25" t="str">
        <f t="shared" si="174"/>
        <v/>
      </c>
      <c r="AA251" s="25">
        <f t="shared" ca="1" si="180"/>
        <v>45174</v>
      </c>
      <c r="AB251" s="24">
        <f t="shared" ref="AB251:AB265" ca="1" si="194">YEAR(AA251)</f>
        <v>2023</v>
      </c>
      <c r="AC251" s="24">
        <f t="shared" ref="AC251:AC265" si="195">IF(G251="België Be",IF(F251="Neen",1,0),0)</f>
        <v>0</v>
      </c>
      <c r="AE251" s="24">
        <f t="shared" si="167"/>
        <v>0</v>
      </c>
      <c r="AF251" s="24">
        <f t="shared" si="170"/>
        <v>0</v>
      </c>
      <c r="AG251" s="24">
        <f t="shared" si="171"/>
        <v>0</v>
      </c>
      <c r="AH251" s="24">
        <f t="shared" ref="AH251:AH265" si="196">IF($B251="",0,IF($B251="",0,AG251))</f>
        <v>0</v>
      </c>
    </row>
    <row r="252" spans="1:47" ht="16.5" customHeight="1" x14ac:dyDescent="0.2">
      <c r="A252" s="4" t="str">
        <f t="shared" si="189"/>
        <v/>
      </c>
      <c r="B252" s="4" t="str">
        <f t="shared" si="190"/>
        <v/>
      </c>
      <c r="C252" s="22">
        <f t="shared" si="175"/>
        <v>202</v>
      </c>
      <c r="D252" s="14"/>
      <c r="E252" s="14"/>
      <c r="F252" s="14"/>
      <c r="G252" s="14"/>
      <c r="H252" s="16" t="str">
        <f t="shared" si="181"/>
        <v/>
      </c>
      <c r="I252" s="17" t="str">
        <f t="shared" si="182"/>
        <v/>
      </c>
      <c r="J252" s="17" t="str">
        <f t="shared" si="183"/>
        <v/>
      </c>
      <c r="K252" s="17" t="str">
        <f t="shared" si="184"/>
        <v/>
      </c>
      <c r="L252" s="18" t="str">
        <f t="shared" si="185"/>
        <v/>
      </c>
      <c r="M252" s="17" t="str">
        <f t="shared" si="186"/>
        <v/>
      </c>
      <c r="N252" s="4" t="str">
        <f t="shared" si="191"/>
        <v/>
      </c>
      <c r="O252" s="4" t="str">
        <f t="shared" si="192"/>
        <v/>
      </c>
      <c r="P252" s="27" t="str">
        <f t="shared" si="193"/>
        <v/>
      </c>
      <c r="Q252" s="27" t="str">
        <f t="shared" si="172"/>
        <v/>
      </c>
      <c r="R252" s="27" t="str">
        <f t="shared" si="173"/>
        <v/>
      </c>
      <c r="S252" s="28">
        <f t="shared" si="169"/>
        <v>0</v>
      </c>
      <c r="X252" s="25"/>
      <c r="Y252" s="25" t="str">
        <f t="shared" si="174"/>
        <v/>
      </c>
      <c r="AA252" s="25">
        <f t="shared" ca="1" si="180"/>
        <v>45174</v>
      </c>
      <c r="AB252" s="24">
        <f t="shared" ca="1" si="194"/>
        <v>2023</v>
      </c>
      <c r="AC252" s="24">
        <f t="shared" si="195"/>
        <v>0</v>
      </c>
      <c r="AE252" s="24">
        <f t="shared" si="167"/>
        <v>0</v>
      </c>
      <c r="AF252" s="24">
        <f t="shared" si="170"/>
        <v>0</v>
      </c>
      <c r="AG252" s="24">
        <f t="shared" si="171"/>
        <v>0</v>
      </c>
      <c r="AH252" s="24">
        <f t="shared" si="196"/>
        <v>0</v>
      </c>
    </row>
    <row r="253" spans="1:47" ht="16.5" customHeight="1" x14ac:dyDescent="0.2">
      <c r="A253" s="4" t="str">
        <f t="shared" si="189"/>
        <v/>
      </c>
      <c r="B253" s="4" t="str">
        <f t="shared" si="190"/>
        <v/>
      </c>
      <c r="C253" s="22">
        <f t="shared" si="175"/>
        <v>203</v>
      </c>
      <c r="D253" s="14"/>
      <c r="E253" s="14"/>
      <c r="F253" s="14"/>
      <c r="G253" s="14"/>
      <c r="H253" s="16" t="str">
        <f t="shared" si="181"/>
        <v/>
      </c>
      <c r="I253" s="17" t="str">
        <f t="shared" si="182"/>
        <v/>
      </c>
      <c r="J253" s="17" t="str">
        <f t="shared" si="183"/>
        <v/>
      </c>
      <c r="K253" s="17" t="str">
        <f t="shared" si="184"/>
        <v/>
      </c>
      <c r="L253" s="18" t="str">
        <f t="shared" si="185"/>
        <v/>
      </c>
      <c r="M253" s="17" t="str">
        <f t="shared" si="186"/>
        <v/>
      </c>
      <c r="N253" s="4" t="str">
        <f t="shared" si="191"/>
        <v/>
      </c>
      <c r="O253" s="4" t="str">
        <f t="shared" si="192"/>
        <v/>
      </c>
      <c r="P253" s="27" t="str">
        <f t="shared" si="193"/>
        <v/>
      </c>
      <c r="Q253" s="27" t="str">
        <f t="shared" si="172"/>
        <v/>
      </c>
      <c r="R253" s="27" t="str">
        <f t="shared" si="173"/>
        <v/>
      </c>
      <c r="S253" s="28">
        <f t="shared" si="169"/>
        <v>0</v>
      </c>
      <c r="X253" s="25"/>
      <c r="Y253" s="25" t="str">
        <f t="shared" si="174"/>
        <v/>
      </c>
      <c r="AA253" s="25">
        <f t="shared" ca="1" si="180"/>
        <v>45174</v>
      </c>
      <c r="AB253" s="24">
        <f t="shared" ca="1" si="194"/>
        <v>2023</v>
      </c>
      <c r="AC253" s="24">
        <f t="shared" si="195"/>
        <v>0</v>
      </c>
      <c r="AE253" s="24">
        <f t="shared" si="167"/>
        <v>0</v>
      </c>
      <c r="AF253" s="24">
        <f t="shared" si="170"/>
        <v>0</v>
      </c>
      <c r="AG253" s="24">
        <f t="shared" si="171"/>
        <v>0</v>
      </c>
      <c r="AH253" s="24">
        <f t="shared" si="196"/>
        <v>0</v>
      </c>
    </row>
    <row r="254" spans="1:47" ht="16.5" customHeight="1" x14ac:dyDescent="0.2">
      <c r="A254" s="4" t="str">
        <f t="shared" si="189"/>
        <v/>
      </c>
      <c r="B254" s="4" t="str">
        <f t="shared" si="190"/>
        <v/>
      </c>
      <c r="C254" s="22">
        <f t="shared" si="175"/>
        <v>204</v>
      </c>
      <c r="D254" s="14"/>
      <c r="E254" s="14"/>
      <c r="F254" s="14"/>
      <c r="G254" s="14"/>
      <c r="H254" s="16" t="str">
        <f t="shared" si="181"/>
        <v/>
      </c>
      <c r="I254" s="17" t="str">
        <f t="shared" si="182"/>
        <v/>
      </c>
      <c r="J254" s="17" t="str">
        <f t="shared" si="183"/>
        <v/>
      </c>
      <c r="K254" s="17" t="str">
        <f t="shared" si="184"/>
        <v/>
      </c>
      <c r="L254" s="18" t="str">
        <f t="shared" si="185"/>
        <v/>
      </c>
      <c r="M254" s="17" t="str">
        <f t="shared" si="186"/>
        <v/>
      </c>
      <c r="N254" s="4" t="str">
        <f t="shared" si="191"/>
        <v/>
      </c>
      <c r="O254" s="4" t="str">
        <f t="shared" si="192"/>
        <v/>
      </c>
      <c r="P254" s="27" t="str">
        <f t="shared" si="193"/>
        <v/>
      </c>
      <c r="Q254" s="27" t="str">
        <f t="shared" si="172"/>
        <v/>
      </c>
      <c r="R254" s="27" t="str">
        <f t="shared" si="173"/>
        <v/>
      </c>
      <c r="S254" s="28">
        <f t="shared" si="169"/>
        <v>0</v>
      </c>
      <c r="X254" s="25"/>
      <c r="Y254" s="25" t="str">
        <f t="shared" si="174"/>
        <v/>
      </c>
      <c r="AA254" s="25">
        <f t="shared" ca="1" si="180"/>
        <v>45174</v>
      </c>
      <c r="AB254" s="24">
        <f t="shared" ca="1" si="194"/>
        <v>2023</v>
      </c>
      <c r="AC254" s="24">
        <f t="shared" si="195"/>
        <v>0</v>
      </c>
      <c r="AE254" s="24">
        <f t="shared" si="167"/>
        <v>0</v>
      </c>
      <c r="AF254" s="24">
        <f t="shared" si="170"/>
        <v>0</v>
      </c>
      <c r="AG254" s="24">
        <f t="shared" si="171"/>
        <v>0</v>
      </c>
      <c r="AH254" s="24">
        <f t="shared" si="196"/>
        <v>0</v>
      </c>
    </row>
    <row r="255" spans="1:47" ht="16.5" customHeight="1" x14ac:dyDescent="0.2">
      <c r="A255" s="4" t="str">
        <f t="shared" si="189"/>
        <v/>
      </c>
      <c r="B255" s="4" t="str">
        <f t="shared" si="190"/>
        <v/>
      </c>
      <c r="C255" s="22">
        <f t="shared" si="175"/>
        <v>205</v>
      </c>
      <c r="D255" s="14"/>
      <c r="E255" s="14"/>
      <c r="F255" s="14"/>
      <c r="G255" s="14"/>
      <c r="H255" s="16" t="str">
        <f t="shared" si="181"/>
        <v/>
      </c>
      <c r="I255" s="17" t="str">
        <f t="shared" si="182"/>
        <v/>
      </c>
      <c r="J255" s="17" t="str">
        <f t="shared" si="183"/>
        <v/>
      </c>
      <c r="K255" s="17" t="str">
        <f t="shared" si="184"/>
        <v/>
      </c>
      <c r="L255" s="18" t="str">
        <f t="shared" si="185"/>
        <v/>
      </c>
      <c r="M255" s="17" t="str">
        <f t="shared" si="186"/>
        <v/>
      </c>
      <c r="N255" s="4" t="str">
        <f t="shared" si="191"/>
        <v/>
      </c>
      <c r="O255" s="4" t="str">
        <f t="shared" si="192"/>
        <v/>
      </c>
      <c r="P255" s="27" t="str">
        <f t="shared" si="193"/>
        <v/>
      </c>
      <c r="Q255" s="27" t="str">
        <f t="shared" si="172"/>
        <v/>
      </c>
      <c r="R255" s="27" t="str">
        <f t="shared" si="173"/>
        <v/>
      </c>
      <c r="S255" s="28">
        <f t="shared" si="169"/>
        <v>0</v>
      </c>
      <c r="X255" s="25"/>
      <c r="Y255" s="25" t="str">
        <f t="shared" si="174"/>
        <v/>
      </c>
      <c r="AA255" s="25">
        <f t="shared" ca="1" si="180"/>
        <v>45174</v>
      </c>
      <c r="AB255" s="24">
        <f t="shared" ca="1" si="194"/>
        <v>2023</v>
      </c>
      <c r="AC255" s="24">
        <f t="shared" si="195"/>
        <v>0</v>
      </c>
      <c r="AE255" s="24">
        <f t="shared" si="167"/>
        <v>0</v>
      </c>
      <c r="AF255" s="24">
        <f t="shared" si="170"/>
        <v>0</v>
      </c>
      <c r="AG255" s="24">
        <f t="shared" si="171"/>
        <v>0</v>
      </c>
      <c r="AH255" s="24">
        <f t="shared" si="196"/>
        <v>0</v>
      </c>
    </row>
    <row r="256" spans="1:47" ht="16.5" customHeight="1" x14ac:dyDescent="0.2">
      <c r="A256" s="4" t="str">
        <f t="shared" si="189"/>
        <v/>
      </c>
      <c r="B256" s="4" t="str">
        <f t="shared" si="190"/>
        <v/>
      </c>
      <c r="C256" s="22">
        <f t="shared" si="175"/>
        <v>206</v>
      </c>
      <c r="D256" s="14"/>
      <c r="E256" s="14"/>
      <c r="F256" s="14"/>
      <c r="G256" s="14"/>
      <c r="H256" s="16" t="str">
        <f t="shared" si="181"/>
        <v/>
      </c>
      <c r="I256" s="17" t="str">
        <f t="shared" si="182"/>
        <v/>
      </c>
      <c r="J256" s="17" t="str">
        <f t="shared" si="183"/>
        <v/>
      </c>
      <c r="K256" s="17" t="str">
        <f t="shared" si="184"/>
        <v/>
      </c>
      <c r="L256" s="18" t="str">
        <f t="shared" si="185"/>
        <v/>
      </c>
      <c r="M256" s="17" t="str">
        <f t="shared" si="186"/>
        <v/>
      </c>
      <c r="N256" s="4" t="str">
        <f t="shared" si="191"/>
        <v/>
      </c>
      <c r="O256" s="4" t="str">
        <f t="shared" si="192"/>
        <v/>
      </c>
      <c r="P256" s="27" t="str">
        <f t="shared" si="193"/>
        <v/>
      </c>
      <c r="Q256" s="27" t="str">
        <f t="shared" si="172"/>
        <v/>
      </c>
      <c r="R256" s="27" t="str">
        <f t="shared" si="173"/>
        <v/>
      </c>
      <c r="S256" s="28">
        <f t="shared" si="169"/>
        <v>0</v>
      </c>
      <c r="X256" s="25"/>
      <c r="Y256" s="25" t="str">
        <f t="shared" si="174"/>
        <v/>
      </c>
      <c r="AA256" s="25">
        <f t="shared" ca="1" si="180"/>
        <v>45174</v>
      </c>
      <c r="AB256" s="24">
        <f t="shared" ca="1" si="194"/>
        <v>2023</v>
      </c>
      <c r="AC256" s="24">
        <f t="shared" si="195"/>
        <v>0</v>
      </c>
      <c r="AE256" s="24">
        <f t="shared" si="167"/>
        <v>0</v>
      </c>
      <c r="AF256" s="24">
        <f t="shared" si="170"/>
        <v>0</v>
      </c>
      <c r="AG256" s="24">
        <f t="shared" si="171"/>
        <v>0</v>
      </c>
      <c r="AH256" s="24">
        <f t="shared" si="196"/>
        <v>0</v>
      </c>
    </row>
    <row r="257" spans="1:47" ht="16.5" customHeight="1" x14ac:dyDescent="0.2">
      <c r="A257" s="4" t="str">
        <f t="shared" si="189"/>
        <v/>
      </c>
      <c r="B257" s="4" t="str">
        <f t="shared" si="190"/>
        <v/>
      </c>
      <c r="C257" s="22">
        <f t="shared" si="175"/>
        <v>207</v>
      </c>
      <c r="D257" s="14"/>
      <c r="E257" s="14"/>
      <c r="F257" s="14"/>
      <c r="G257" s="14"/>
      <c r="H257" s="16" t="str">
        <f t="shared" si="181"/>
        <v/>
      </c>
      <c r="I257" s="17" t="str">
        <f t="shared" si="182"/>
        <v/>
      </c>
      <c r="J257" s="17" t="str">
        <f t="shared" si="183"/>
        <v/>
      </c>
      <c r="K257" s="17" t="str">
        <f t="shared" si="184"/>
        <v/>
      </c>
      <c r="L257" s="18" t="str">
        <f t="shared" si="185"/>
        <v/>
      </c>
      <c r="M257" s="17" t="str">
        <f t="shared" si="186"/>
        <v/>
      </c>
      <c r="N257" s="4" t="str">
        <f t="shared" si="191"/>
        <v/>
      </c>
      <c r="O257" s="4" t="str">
        <f t="shared" si="192"/>
        <v/>
      </c>
      <c r="P257" s="27" t="str">
        <f t="shared" si="193"/>
        <v/>
      </c>
      <c r="Q257" s="27" t="str">
        <f t="shared" si="172"/>
        <v/>
      </c>
      <c r="R257" s="27" t="str">
        <f t="shared" si="173"/>
        <v/>
      </c>
      <c r="S257" s="28">
        <f t="shared" si="169"/>
        <v>0</v>
      </c>
      <c r="X257" s="25"/>
      <c r="Y257" s="25" t="str">
        <f t="shared" si="174"/>
        <v/>
      </c>
      <c r="AA257" s="25">
        <f t="shared" ca="1" si="180"/>
        <v>45174</v>
      </c>
      <c r="AB257" s="24">
        <f t="shared" ca="1" si="194"/>
        <v>2023</v>
      </c>
      <c r="AC257" s="24">
        <f t="shared" si="195"/>
        <v>0</v>
      </c>
      <c r="AE257" s="24">
        <f t="shared" si="167"/>
        <v>0</v>
      </c>
      <c r="AF257" s="24">
        <f t="shared" si="170"/>
        <v>0</v>
      </c>
      <c r="AG257" s="24">
        <f t="shared" si="171"/>
        <v>0</v>
      </c>
      <c r="AH257" s="24">
        <f t="shared" si="196"/>
        <v>0</v>
      </c>
    </row>
    <row r="258" spans="1:47" ht="16.5" customHeight="1" x14ac:dyDescent="0.2">
      <c r="A258" s="4" t="str">
        <f t="shared" si="189"/>
        <v/>
      </c>
      <c r="B258" s="4" t="str">
        <f t="shared" si="190"/>
        <v/>
      </c>
      <c r="C258" s="22">
        <f t="shared" si="175"/>
        <v>208</v>
      </c>
      <c r="D258" s="14"/>
      <c r="E258" s="14"/>
      <c r="F258" s="14"/>
      <c r="G258" s="14"/>
      <c r="H258" s="16" t="str">
        <f t="shared" si="181"/>
        <v/>
      </c>
      <c r="I258" s="17" t="str">
        <f t="shared" si="182"/>
        <v/>
      </c>
      <c r="J258" s="17" t="str">
        <f t="shared" si="183"/>
        <v/>
      </c>
      <c r="K258" s="17" t="str">
        <f t="shared" si="184"/>
        <v/>
      </c>
      <c r="L258" s="18" t="str">
        <f t="shared" si="185"/>
        <v/>
      </c>
      <c r="M258" s="17" t="str">
        <f t="shared" si="186"/>
        <v/>
      </c>
      <c r="N258" s="4" t="str">
        <f t="shared" si="191"/>
        <v/>
      </c>
      <c r="O258" s="4" t="str">
        <f t="shared" si="192"/>
        <v/>
      </c>
      <c r="P258" s="27" t="str">
        <f t="shared" si="193"/>
        <v/>
      </c>
      <c r="Q258" s="27" t="str">
        <f t="shared" si="172"/>
        <v/>
      </c>
      <c r="R258" s="27" t="str">
        <f t="shared" si="173"/>
        <v/>
      </c>
      <c r="S258" s="28">
        <f t="shared" si="169"/>
        <v>0</v>
      </c>
      <c r="X258" s="25"/>
      <c r="Y258" s="25" t="str">
        <f t="shared" si="174"/>
        <v/>
      </c>
      <c r="AA258" s="25">
        <f t="shared" ca="1" si="180"/>
        <v>45174</v>
      </c>
      <c r="AB258" s="24">
        <f t="shared" ca="1" si="194"/>
        <v>2023</v>
      </c>
      <c r="AC258" s="24">
        <f t="shared" si="195"/>
        <v>0</v>
      </c>
      <c r="AE258" s="24">
        <f t="shared" si="167"/>
        <v>0</v>
      </c>
      <c r="AF258" s="24">
        <f t="shared" si="170"/>
        <v>0</v>
      </c>
      <c r="AG258" s="24">
        <f t="shared" si="171"/>
        <v>0</v>
      </c>
      <c r="AH258" s="24">
        <f t="shared" si="196"/>
        <v>0</v>
      </c>
    </row>
    <row r="259" spans="1:47" ht="16.5" customHeight="1" x14ac:dyDescent="0.2">
      <c r="A259" s="4" t="str">
        <f t="shared" si="189"/>
        <v/>
      </c>
      <c r="B259" s="4" t="str">
        <f t="shared" si="190"/>
        <v/>
      </c>
      <c r="C259" s="22">
        <f t="shared" si="175"/>
        <v>209</v>
      </c>
      <c r="D259" s="14"/>
      <c r="E259" s="14"/>
      <c r="F259" s="14"/>
      <c r="G259" s="14"/>
      <c r="H259" s="16" t="str">
        <f t="shared" si="181"/>
        <v/>
      </c>
      <c r="I259" s="17" t="str">
        <f t="shared" si="182"/>
        <v/>
      </c>
      <c r="J259" s="17" t="str">
        <f t="shared" si="183"/>
        <v/>
      </c>
      <c r="K259" s="17" t="str">
        <f t="shared" si="184"/>
        <v/>
      </c>
      <c r="L259" s="18" t="str">
        <f t="shared" si="185"/>
        <v/>
      </c>
      <c r="M259" s="17" t="str">
        <f t="shared" si="186"/>
        <v/>
      </c>
      <c r="N259" s="4" t="str">
        <f t="shared" si="191"/>
        <v/>
      </c>
      <c r="O259" s="4" t="str">
        <f t="shared" si="192"/>
        <v/>
      </c>
      <c r="P259" s="27" t="str">
        <f t="shared" si="193"/>
        <v/>
      </c>
      <c r="Q259" s="27" t="str">
        <f t="shared" si="172"/>
        <v/>
      </c>
      <c r="R259" s="27" t="str">
        <f t="shared" si="173"/>
        <v/>
      </c>
      <c r="S259" s="28">
        <f t="shared" si="169"/>
        <v>0</v>
      </c>
      <c r="X259" s="25"/>
      <c r="Y259" s="25" t="str">
        <f t="shared" si="174"/>
        <v/>
      </c>
      <c r="AA259" s="25">
        <f t="shared" ca="1" si="180"/>
        <v>45174</v>
      </c>
      <c r="AB259" s="24">
        <f t="shared" ca="1" si="194"/>
        <v>2023</v>
      </c>
      <c r="AC259" s="24">
        <f t="shared" si="195"/>
        <v>0</v>
      </c>
      <c r="AE259" s="24">
        <f t="shared" si="167"/>
        <v>0</v>
      </c>
      <c r="AF259" s="24">
        <f t="shared" si="170"/>
        <v>0</v>
      </c>
      <c r="AG259" s="24">
        <f t="shared" si="171"/>
        <v>0</v>
      </c>
      <c r="AH259" s="24">
        <f t="shared" si="196"/>
        <v>0</v>
      </c>
    </row>
    <row r="260" spans="1:47" ht="16.5" customHeight="1" x14ac:dyDescent="0.2">
      <c r="A260" s="4" t="str">
        <f t="shared" si="189"/>
        <v/>
      </c>
      <c r="B260" s="4" t="str">
        <f t="shared" si="190"/>
        <v/>
      </c>
      <c r="C260" s="22">
        <f t="shared" ref="C260:C265" si="197">C259+1</f>
        <v>210</v>
      </c>
      <c r="D260" s="14"/>
      <c r="E260" s="14"/>
      <c r="F260" s="14"/>
      <c r="G260" s="14"/>
      <c r="H260" s="16" t="str">
        <f t="shared" si="181"/>
        <v/>
      </c>
      <c r="I260" s="17" t="str">
        <f t="shared" si="182"/>
        <v/>
      </c>
      <c r="J260" s="17" t="str">
        <f t="shared" si="183"/>
        <v/>
      </c>
      <c r="K260" s="17" t="str">
        <f t="shared" si="184"/>
        <v/>
      </c>
      <c r="L260" s="18" t="str">
        <f t="shared" si="185"/>
        <v/>
      </c>
      <c r="M260" s="17" t="str">
        <f t="shared" si="186"/>
        <v/>
      </c>
      <c r="N260" s="4" t="str">
        <f t="shared" si="191"/>
        <v/>
      </c>
      <c r="O260" s="4" t="str">
        <f t="shared" si="192"/>
        <v/>
      </c>
      <c r="P260" s="27" t="str">
        <f t="shared" si="193"/>
        <v/>
      </c>
      <c r="Q260" s="27" t="str">
        <f t="shared" si="172"/>
        <v/>
      </c>
      <c r="R260" s="27" t="str">
        <f t="shared" si="173"/>
        <v/>
      </c>
      <c r="S260" s="28">
        <f t="shared" si="169"/>
        <v>0</v>
      </c>
      <c r="X260" s="25"/>
      <c r="Y260" s="25" t="str">
        <f t="shared" si="174"/>
        <v/>
      </c>
      <c r="AA260" s="25">
        <f t="shared" ca="1" si="180"/>
        <v>45174</v>
      </c>
      <c r="AB260" s="24">
        <f t="shared" ca="1" si="194"/>
        <v>2023</v>
      </c>
      <c r="AC260" s="24">
        <f t="shared" si="195"/>
        <v>0</v>
      </c>
      <c r="AE260" s="24">
        <f t="shared" si="167"/>
        <v>0</v>
      </c>
      <c r="AF260" s="24">
        <f t="shared" si="170"/>
        <v>0</v>
      </c>
      <c r="AG260" s="24">
        <f t="shared" si="171"/>
        <v>0</v>
      </c>
      <c r="AH260" s="24">
        <f t="shared" si="196"/>
        <v>0</v>
      </c>
    </row>
    <row r="261" spans="1:47" ht="16.5" customHeight="1" x14ac:dyDescent="0.2">
      <c r="A261" s="4" t="str">
        <f t="shared" si="189"/>
        <v/>
      </c>
      <c r="B261" s="4" t="str">
        <f t="shared" si="190"/>
        <v/>
      </c>
      <c r="C261" s="22">
        <f t="shared" si="197"/>
        <v>211</v>
      </c>
      <c r="D261" s="14"/>
      <c r="E261" s="14"/>
      <c r="F261" s="14"/>
      <c r="G261" s="14"/>
      <c r="H261" s="16" t="str">
        <f t="shared" si="181"/>
        <v/>
      </c>
      <c r="I261" s="17" t="str">
        <f t="shared" si="182"/>
        <v/>
      </c>
      <c r="J261" s="17" t="str">
        <f t="shared" si="183"/>
        <v/>
      </c>
      <c r="K261" s="17" t="str">
        <f t="shared" si="184"/>
        <v/>
      </c>
      <c r="L261" s="18" t="str">
        <f t="shared" si="185"/>
        <v/>
      </c>
      <c r="M261" s="17" t="str">
        <f t="shared" si="186"/>
        <v/>
      </c>
      <c r="N261" s="4" t="str">
        <f t="shared" si="191"/>
        <v/>
      </c>
      <c r="O261" s="4" t="str">
        <f t="shared" si="192"/>
        <v/>
      </c>
      <c r="P261" s="27" t="str">
        <f t="shared" si="193"/>
        <v/>
      </c>
      <c r="Q261" s="27" t="str">
        <f t="shared" si="172"/>
        <v/>
      </c>
      <c r="R261" s="27" t="str">
        <f t="shared" si="173"/>
        <v/>
      </c>
      <c r="S261" s="28">
        <f t="shared" si="169"/>
        <v>0</v>
      </c>
      <c r="X261" s="25"/>
      <c r="Y261" s="25" t="str">
        <f t="shared" si="174"/>
        <v/>
      </c>
      <c r="AA261" s="25">
        <f t="shared" ca="1" si="180"/>
        <v>45174</v>
      </c>
      <c r="AB261" s="24">
        <f t="shared" ca="1" si="194"/>
        <v>2023</v>
      </c>
      <c r="AC261" s="24">
        <f t="shared" si="195"/>
        <v>0</v>
      </c>
      <c r="AE261" s="24">
        <f t="shared" si="167"/>
        <v>0</v>
      </c>
      <c r="AF261" s="24">
        <f t="shared" si="170"/>
        <v>0</v>
      </c>
      <c r="AG261" s="24">
        <f t="shared" si="171"/>
        <v>0</v>
      </c>
      <c r="AH261" s="24">
        <f t="shared" si="196"/>
        <v>0</v>
      </c>
    </row>
    <row r="262" spans="1:47" ht="16.5" customHeight="1" x14ac:dyDescent="0.2">
      <c r="A262" s="4" t="str">
        <f t="shared" si="189"/>
        <v/>
      </c>
      <c r="B262" s="4" t="str">
        <f t="shared" si="190"/>
        <v/>
      </c>
      <c r="C262" s="22">
        <f t="shared" si="197"/>
        <v>212</v>
      </c>
      <c r="D262" s="14"/>
      <c r="E262" s="14"/>
      <c r="F262" s="14"/>
      <c r="G262" s="14"/>
      <c r="H262" s="16" t="str">
        <f t="shared" si="181"/>
        <v/>
      </c>
      <c r="I262" s="17" t="str">
        <f t="shared" si="182"/>
        <v/>
      </c>
      <c r="J262" s="17" t="str">
        <f t="shared" si="183"/>
        <v/>
      </c>
      <c r="K262" s="17" t="str">
        <f t="shared" si="184"/>
        <v/>
      </c>
      <c r="L262" s="18" t="str">
        <f t="shared" si="185"/>
        <v/>
      </c>
      <c r="M262" s="17" t="str">
        <f t="shared" si="186"/>
        <v/>
      </c>
      <c r="N262" s="4" t="str">
        <f t="shared" si="191"/>
        <v/>
      </c>
      <c r="O262" s="4" t="str">
        <f t="shared" si="192"/>
        <v/>
      </c>
      <c r="P262" s="27" t="str">
        <f t="shared" si="193"/>
        <v/>
      </c>
      <c r="Q262" s="27" t="str">
        <f t="shared" si="172"/>
        <v/>
      </c>
      <c r="R262" s="27" t="str">
        <f t="shared" si="173"/>
        <v/>
      </c>
      <c r="S262" s="28">
        <f t="shared" si="169"/>
        <v>0</v>
      </c>
      <c r="X262" s="25"/>
      <c r="Y262" s="25" t="str">
        <f t="shared" si="174"/>
        <v/>
      </c>
      <c r="AA262" s="25">
        <f t="shared" ca="1" si="180"/>
        <v>45174</v>
      </c>
      <c r="AB262" s="24">
        <f t="shared" ca="1" si="194"/>
        <v>2023</v>
      </c>
      <c r="AC262" s="24">
        <f t="shared" si="195"/>
        <v>0</v>
      </c>
      <c r="AE262" s="24">
        <f t="shared" si="167"/>
        <v>0</v>
      </c>
      <c r="AF262" s="24">
        <f t="shared" si="170"/>
        <v>0</v>
      </c>
      <c r="AG262" s="24">
        <f t="shared" si="171"/>
        <v>0</v>
      </c>
      <c r="AH262" s="24">
        <f t="shared" si="196"/>
        <v>0</v>
      </c>
    </row>
    <row r="263" spans="1:47" ht="16.5" customHeight="1" x14ac:dyDescent="0.2">
      <c r="A263" s="4" t="str">
        <f t="shared" si="189"/>
        <v/>
      </c>
      <c r="B263" s="4" t="str">
        <f t="shared" si="190"/>
        <v/>
      </c>
      <c r="C263" s="22">
        <f t="shared" si="197"/>
        <v>213</v>
      </c>
      <c r="D263" s="14"/>
      <c r="E263" s="14"/>
      <c r="F263" s="14"/>
      <c r="G263" s="14"/>
      <c r="H263" s="16" t="str">
        <f t="shared" si="181"/>
        <v/>
      </c>
      <c r="I263" s="17" t="str">
        <f t="shared" si="182"/>
        <v/>
      </c>
      <c r="J263" s="17" t="str">
        <f t="shared" si="183"/>
        <v/>
      </c>
      <c r="K263" s="17" t="str">
        <f t="shared" si="184"/>
        <v/>
      </c>
      <c r="L263" s="18" t="str">
        <f t="shared" si="185"/>
        <v/>
      </c>
      <c r="M263" s="17" t="str">
        <f t="shared" si="186"/>
        <v/>
      </c>
      <c r="N263" s="4" t="str">
        <f t="shared" si="191"/>
        <v/>
      </c>
      <c r="O263" s="4" t="str">
        <f t="shared" si="192"/>
        <v/>
      </c>
      <c r="P263" s="27" t="str">
        <f t="shared" si="193"/>
        <v/>
      </c>
      <c r="Q263" s="27" t="str">
        <f t="shared" si="172"/>
        <v/>
      </c>
      <c r="R263" s="27" t="str">
        <f t="shared" si="173"/>
        <v/>
      </c>
      <c r="S263" s="28">
        <f t="shared" si="169"/>
        <v>0</v>
      </c>
      <c r="T263" s="24">
        <f>IF($B263="",0,RIGHT(S263,2))</f>
        <v>0</v>
      </c>
      <c r="U263" s="24">
        <f>IF($B263="",0,RIGHT(S263,5))</f>
        <v>0</v>
      </c>
      <c r="V263" s="24">
        <f>IF($B263="",0,LEFT(U263,2))</f>
        <v>0</v>
      </c>
      <c r="W263" s="24">
        <f>IF($B263="",0,LEFT(S263,2))</f>
        <v>0</v>
      </c>
      <c r="X263" s="25" t="str">
        <f>IF($AC263=1,DATE(W263,V263,T263),L263)</f>
        <v/>
      </c>
      <c r="Y263" s="25" t="str">
        <f t="shared" si="174"/>
        <v/>
      </c>
      <c r="AA263" s="25">
        <f t="shared" ca="1" si="180"/>
        <v>45174</v>
      </c>
      <c r="AB263" s="24">
        <f t="shared" ca="1" si="194"/>
        <v>2023</v>
      </c>
      <c r="AC263" s="24">
        <f t="shared" si="195"/>
        <v>0</v>
      </c>
      <c r="AE263" s="24">
        <f t="shared" si="167"/>
        <v>0</v>
      </c>
      <c r="AF263" s="24">
        <f t="shared" si="170"/>
        <v>0</v>
      </c>
      <c r="AG263" s="24">
        <f t="shared" si="171"/>
        <v>0</v>
      </c>
      <c r="AH263" s="24">
        <f t="shared" si="196"/>
        <v>0</v>
      </c>
    </row>
    <row r="264" spans="1:47" ht="16.5" customHeight="1" x14ac:dyDescent="0.2">
      <c r="A264" s="4" t="str">
        <f t="shared" si="189"/>
        <v/>
      </c>
      <c r="B264" s="4" t="str">
        <f t="shared" si="190"/>
        <v/>
      </c>
      <c r="C264" s="22">
        <f t="shared" si="197"/>
        <v>214</v>
      </c>
      <c r="D264" s="14"/>
      <c r="E264" s="14"/>
      <c r="F264" s="14"/>
      <c r="G264" s="14"/>
      <c r="H264" s="16" t="str">
        <f t="shared" si="181"/>
        <v/>
      </c>
      <c r="I264" s="17" t="str">
        <f t="shared" si="182"/>
        <v/>
      </c>
      <c r="J264" s="17" t="str">
        <f t="shared" si="183"/>
        <v/>
      </c>
      <c r="K264" s="17" t="str">
        <f t="shared" si="184"/>
        <v/>
      </c>
      <c r="L264" s="18" t="str">
        <f t="shared" si="185"/>
        <v/>
      </c>
      <c r="M264" s="17" t="str">
        <f t="shared" si="186"/>
        <v/>
      </c>
      <c r="N264" s="4" t="str">
        <f t="shared" si="191"/>
        <v/>
      </c>
      <c r="O264" s="4" t="str">
        <f t="shared" si="192"/>
        <v/>
      </c>
      <c r="P264" s="27" t="str">
        <f t="shared" si="193"/>
        <v/>
      </c>
      <c r="Q264" s="27" t="str">
        <f t="shared" si="172"/>
        <v/>
      </c>
      <c r="R264" s="27" t="str">
        <f t="shared" si="173"/>
        <v/>
      </c>
      <c r="S264" s="28">
        <f t="shared" si="169"/>
        <v>0</v>
      </c>
      <c r="Y264" s="25" t="str">
        <f t="shared" si="174"/>
        <v/>
      </c>
      <c r="AA264" s="25">
        <f t="shared" ca="1" si="180"/>
        <v>45174</v>
      </c>
      <c r="AB264" s="24">
        <f t="shared" ca="1" si="194"/>
        <v>2023</v>
      </c>
      <c r="AC264" s="24">
        <f t="shared" si="195"/>
        <v>0</v>
      </c>
      <c r="AE264" s="24">
        <f t="shared" si="167"/>
        <v>0</v>
      </c>
      <c r="AF264" s="24">
        <f t="shared" si="170"/>
        <v>0</v>
      </c>
      <c r="AG264" s="24">
        <f t="shared" si="171"/>
        <v>0</v>
      </c>
      <c r="AH264" s="24">
        <f t="shared" si="196"/>
        <v>0</v>
      </c>
    </row>
    <row r="265" spans="1:47" ht="16.5" customHeight="1" x14ac:dyDescent="0.2">
      <c r="A265" s="4" t="str">
        <f t="shared" si="189"/>
        <v/>
      </c>
      <c r="B265" s="4" t="str">
        <f t="shared" si="190"/>
        <v/>
      </c>
      <c r="C265" s="22">
        <f t="shared" si="197"/>
        <v>215</v>
      </c>
      <c r="D265" s="14"/>
      <c r="E265" s="14"/>
      <c r="F265" s="14"/>
      <c r="G265" s="14"/>
      <c r="H265" s="16" t="str">
        <f>IF(B265="","",IF($F265="Ja","N.V.T.",IF($G265="België BE","Invullen","N.V.T.")))</f>
        <v/>
      </c>
      <c r="I265" s="17" t="str">
        <f>IF(F265="","",IF($F265="Ja","N.V.T.",IF($G265="België BE","N.V.T.","Invullen")))</f>
        <v/>
      </c>
      <c r="J265" s="17" t="str">
        <f>IF(B265="","",IF($F265="Ja","N.V.T.",IF($G265="België BE","N.V.T.","Invullen")))</f>
        <v/>
      </c>
      <c r="K265" s="17" t="str">
        <f>IF(B265="","",IF($F265="Ja","N.V.T.",IF($G265="België BE","N.V.T.","Invullen")))</f>
        <v/>
      </c>
      <c r="L265" s="18" t="str">
        <f>IF(F265="","",IF($F265="Ja","N.V.T.",IF($G265="België BE","N.V.T.","Invullen")))</f>
        <v/>
      </c>
      <c r="M265" s="17" t="str">
        <f>IF(F265="","",IF($F265="Ja","N.V.T.",IF($G265="België BE","N.V.T.","Invullen")))</f>
        <v/>
      </c>
      <c r="N265" s="4" t="str">
        <f>L264</f>
        <v/>
      </c>
      <c r="O265" s="4" t="str">
        <f>M264</f>
        <v/>
      </c>
      <c r="P265" s="27" t="str">
        <f t="shared" si="193"/>
        <v/>
      </c>
      <c r="Q265" s="27" t="str">
        <f t="shared" si="172"/>
        <v/>
      </c>
      <c r="R265" s="27" t="str">
        <f t="shared" si="173"/>
        <v/>
      </c>
      <c r="S265" s="28">
        <f t="shared" si="169"/>
        <v>0</v>
      </c>
      <c r="T265" s="24" t="str">
        <f>P264</f>
        <v/>
      </c>
      <c r="U265" s="24">
        <f t="shared" ref="U265:Z265" si="198">S264</f>
        <v>0</v>
      </c>
      <c r="V265" s="24">
        <f t="shared" si="198"/>
        <v>0</v>
      </c>
      <c r="W265" s="24">
        <f t="shared" si="198"/>
        <v>0</v>
      </c>
      <c r="Y265" s="25" t="str">
        <f t="shared" si="174"/>
        <v/>
      </c>
      <c r="Z265" s="24">
        <f t="shared" si="198"/>
        <v>0</v>
      </c>
      <c r="AA265" s="25">
        <f t="shared" ca="1" si="180"/>
        <v>45174</v>
      </c>
      <c r="AB265" s="24">
        <f t="shared" ca="1" si="194"/>
        <v>2023</v>
      </c>
      <c r="AC265" s="24">
        <f t="shared" si="195"/>
        <v>0</v>
      </c>
      <c r="AE265" s="24">
        <f t="shared" si="167"/>
        <v>0</v>
      </c>
      <c r="AF265" s="24">
        <f t="shared" si="170"/>
        <v>0</v>
      </c>
      <c r="AG265" s="24">
        <f t="shared" si="171"/>
        <v>0</v>
      </c>
      <c r="AH265" s="24">
        <f t="shared" si="196"/>
        <v>0</v>
      </c>
      <c r="AO265">
        <f t="shared" ref="AO265:AU265" si="199">AM264</f>
        <v>0</v>
      </c>
      <c r="AP265">
        <f t="shared" si="199"/>
        <v>0</v>
      </c>
      <c r="AQ265">
        <f t="shared" si="199"/>
        <v>0</v>
      </c>
      <c r="AR265">
        <f t="shared" si="199"/>
        <v>0</v>
      </c>
      <c r="AS265">
        <f t="shared" si="199"/>
        <v>0</v>
      </c>
      <c r="AT265">
        <f t="shared" si="199"/>
        <v>0</v>
      </c>
      <c r="AU265">
        <f t="shared" si="199"/>
        <v>0</v>
      </c>
    </row>
    <row r="266" spans="1:47" x14ac:dyDescent="0.2">
      <c r="C266" s="36"/>
      <c r="D266" s="36"/>
      <c r="E266" s="36"/>
      <c r="F266" s="36"/>
      <c r="G266" s="36"/>
      <c r="H266" s="36"/>
      <c r="I266" s="36"/>
      <c r="J266" s="23"/>
      <c r="K266" s="23"/>
      <c r="L266" s="36"/>
      <c r="M266" s="36"/>
      <c r="N266" s="36"/>
      <c r="O266" s="36"/>
    </row>
    <row r="267" spans="1:47" x14ac:dyDescent="0.2">
      <c r="E267" s="30" t="str">
        <f>"CJT vzw - " &amp;E5</f>
        <v>CJT vzw - 't Eksternest</v>
      </c>
    </row>
    <row r="268" spans="1:47" x14ac:dyDescent="0.2">
      <c r="E268" s="30" t="s">
        <v>45</v>
      </c>
    </row>
    <row r="269" spans="1:47" x14ac:dyDescent="0.2">
      <c r="E269" s="30" t="s">
        <v>46</v>
      </c>
    </row>
  </sheetData>
  <mergeCells count="5">
    <mergeCell ref="E2:H2"/>
    <mergeCell ref="F17:H17"/>
    <mergeCell ref="F18:H18"/>
    <mergeCell ref="I3:M20"/>
    <mergeCell ref="I21:M22"/>
  </mergeCells>
  <phoneticPr fontId="6" type="noConversion"/>
  <conditionalFormatting sqref="H29:M39">
    <cfRule type="containsText" dxfId="17" priority="31" operator="containsText" text="Invullen">
      <formula>NOT(ISERROR(SEARCH("Invullen",H29)))</formula>
    </cfRule>
  </conditionalFormatting>
  <conditionalFormatting sqref="T51:Y51 H51:M250 T52:X247 Y52:Y265">
    <cfRule type="containsText" dxfId="16" priority="28" operator="containsText" text="Invullen">
      <formula>NOT(ISERROR(SEARCH("Invullen",H51)))</formula>
    </cfRule>
  </conditionalFormatting>
  <conditionalFormatting sqref="I28:O28">
    <cfRule type="expression" dxfId="15" priority="24">
      <formula>$F$29="Neen"</formula>
    </cfRule>
  </conditionalFormatting>
  <conditionalFormatting sqref="I50:O50">
    <cfRule type="expression" dxfId="14" priority="23">
      <formula>$F$29="Neen"</formula>
    </cfRule>
  </conditionalFormatting>
  <conditionalFormatting sqref="H40:M43">
    <cfRule type="containsText" dxfId="13" priority="20" operator="containsText" text="Invullen">
      <formula>NOT(ISERROR(SEARCH("Invullen",H40)))</formula>
    </cfRule>
  </conditionalFormatting>
  <conditionalFormatting sqref="H44:M45">
    <cfRule type="containsText" dxfId="12" priority="18" operator="containsText" text="Invullen">
      <formula>NOT(ISERROR(SEARCH("Invullen",H44)))</formula>
    </cfRule>
  </conditionalFormatting>
  <conditionalFormatting sqref="H46:M48">
    <cfRule type="containsText" dxfId="11" priority="16" operator="containsText" text="Invullen">
      <formula>NOT(ISERROR(SEARCH("Invullen",H46)))</formula>
    </cfRule>
  </conditionalFormatting>
  <conditionalFormatting sqref="T251:X262 H251:M265">
    <cfRule type="containsText" dxfId="10" priority="13" operator="containsText" text="Invullen">
      <formula>NOT(ISERROR(SEARCH("Invullen",H251)))</formula>
    </cfRule>
  </conditionalFormatting>
  <conditionalFormatting sqref="T29:W43">
    <cfRule type="containsText" dxfId="9" priority="5" operator="containsText" text="Invullen">
      <formula>NOT(ISERROR(SEARCH("Invullen",T29)))</formula>
    </cfRule>
  </conditionalFormatting>
  <conditionalFormatting sqref="Y29:Y43">
    <cfRule type="containsText" dxfId="8" priority="1" operator="containsText" text="Invullen">
      <formula>NOT(ISERROR(SEARCH("Invullen",Y29)))</formula>
    </cfRule>
  </conditionalFormatting>
  <dataValidations xWindow="150" yWindow="486" count="8">
    <dataValidation allowBlank="1" showInputMessage="1" showErrorMessage="1" promptTitle="NIETS INVULLEN" prompt="Dit veld wordt automatisch berekend op basis van de geboortedatum." sqref="F12:F14" xr:uid="{00000000-0002-0000-0100-000000000000}"/>
    <dataValidation allowBlank="1" showInputMessage="1" showErrorMessage="1" promptTitle="Enkel invullen" prompt="als de aankomstdatum verschillend is van de aankomstdatum van de rest van de groep." sqref="N29:N48 C266:M266 A29:A48 A51:A265 N51:N266" xr:uid="{00000000-0002-0000-0100-000001000000}"/>
    <dataValidation allowBlank="1" showInputMessage="1" showErrorMessage="1" promptTitle="Enkel invullen" prompt="als de vertrekdatum verschillend is van de aankomstdatum van de rest van de groep." sqref="O29:O48 B29:B48 B51:B265 O51:O266" xr:uid="{00000000-0002-0000-0100-000002000000}"/>
    <dataValidation type="list" allowBlank="1" showInputMessage="1" showErrorMessage="1" sqref="F29:F48 F51:F265" xr:uid="{00000000-0002-0000-0100-000003000000}">
      <formula1>$P$1:$P$2</formula1>
    </dataValidation>
    <dataValidation allowBlank="1" showInputMessage="1" showErrorMessage="1" prompt="Enkel in te vullen bij +16 jarigen die niet uit België zijn" sqref="I29:M48 I51:M265" xr:uid="{00000000-0002-0000-0100-000004000000}"/>
    <dataValidation type="whole" allowBlank="1" showInputMessage="1" showErrorMessage="1" errorTitle="Opgelet" error="Je mag enkel maar cijfers ingeven._x000a_bv_x000a_71011309530" prompt="Enkel in te vullen bij Belgen die +16 zijn_x000a_Enkel cijfers invullen._x000a_" sqref="H29:H48 H51:H265" xr:uid="{00000000-0002-0000-0100-000005000000}">
      <formula1>0</formula1>
      <formula2>99999999999</formula2>
    </dataValidation>
    <dataValidation allowBlank="1" showErrorMessage="1" promptTitle="Enkel invullen" prompt="als de vertrekdatum verschillend is van de aankomstdatum van de rest van de groep." sqref="C51:C265 C29:C49" xr:uid="{00000000-0002-0000-0100-000006000000}"/>
    <dataValidation allowBlank="1" showErrorMessage="1" promptTitle="Entiteit" prompt="Kies uit de lijst in welk gebouw(en) jullie zullen verblijven." sqref="E5" xr:uid="{00000000-0002-0000-0100-000009000000}"/>
  </dataValidations>
  <hyperlinks>
    <hyperlink ref="W5" r:id="rId1" xr:uid="{00000000-0004-0000-0100-000000000000}"/>
  </hyperlinks>
  <pageMargins left="0.74803149606299213" right="0.74803149606299213" top="0.98425196850393704" bottom="0.98425196850393704" header="0.51181102362204722" footer="0.51181102362204722"/>
  <pageSetup paperSize="9" scale="76" fitToHeight="0" orientation="landscape" r:id="rId2"/>
  <headerFooter alignWithMargins="0"/>
  <rowBreaks count="1" manualBreakCount="1">
    <brk id="48" max="1048575" man="1"/>
  </rowBreaks>
  <drawing r:id="rId3"/>
  <extLst>
    <ext xmlns:x14="http://schemas.microsoft.com/office/spreadsheetml/2009/9/main" uri="{78C0D931-6437-407d-A8EE-F0AAD7539E65}">
      <x14:conditionalFormattings>
        <x14:conditionalFormatting xmlns:xm="http://schemas.microsoft.com/office/excel/2006/main">
          <x14:cfRule type="containsText" priority="30" operator="containsText" id="{7D0112CE-3D44-4818-A1F4-3C51B7A636CD}">
            <xm:f>NOT(ISERROR(SEARCH("N.V.T.",H29)))</xm:f>
            <xm:f>"N.V.T."</xm:f>
            <x14:dxf>
              <font>
                <color theme="0" tint="-0.499984740745262"/>
              </font>
              <fill>
                <patternFill>
                  <bgColor theme="0" tint="-0.499984740745262"/>
                </patternFill>
              </fill>
            </x14:dxf>
          </x14:cfRule>
          <xm:sqref>H29:M39</xm:sqref>
        </x14:conditionalFormatting>
        <x14:conditionalFormatting xmlns:xm="http://schemas.microsoft.com/office/excel/2006/main">
          <x14:cfRule type="containsText" priority="29" operator="containsText" id="{B90121F8-71F2-4BD4-9858-6D13E47630B4}">
            <xm:f>NOT(ISERROR(SEARCH("N.V.T.",H51)))</xm:f>
            <xm:f>"N.V.T."</xm:f>
            <x14:dxf>
              <font>
                <color theme="0" tint="-0.499984740745262"/>
              </font>
              <fill>
                <patternFill>
                  <bgColor theme="0" tint="-0.499984740745262"/>
                </patternFill>
              </fill>
            </x14:dxf>
          </x14:cfRule>
          <xm:sqref>T51:Y51 H51:M250 T52:X247 Y52:Y265</xm:sqref>
        </x14:conditionalFormatting>
        <x14:conditionalFormatting xmlns:xm="http://schemas.microsoft.com/office/excel/2006/main">
          <x14:cfRule type="containsText" priority="19" operator="containsText" id="{B0556CA8-FF7F-4A34-9B19-AF5B447971C4}">
            <xm:f>NOT(ISERROR(SEARCH("N.V.T.",H40)))</xm:f>
            <xm:f>"N.V.T."</xm:f>
            <x14:dxf>
              <font>
                <color theme="0" tint="-0.499984740745262"/>
              </font>
              <fill>
                <patternFill>
                  <bgColor theme="0" tint="-0.499984740745262"/>
                </patternFill>
              </fill>
            </x14:dxf>
          </x14:cfRule>
          <xm:sqref>H40:M43</xm:sqref>
        </x14:conditionalFormatting>
        <x14:conditionalFormatting xmlns:xm="http://schemas.microsoft.com/office/excel/2006/main">
          <x14:cfRule type="containsText" priority="17" operator="containsText" id="{F3572834-ACF8-4E54-82E1-579E2D6DEFD6}">
            <xm:f>NOT(ISERROR(SEARCH("N.V.T.",H44)))</xm:f>
            <xm:f>"N.V.T."</xm:f>
            <x14:dxf>
              <font>
                <color theme="0" tint="-0.499984740745262"/>
              </font>
              <fill>
                <patternFill>
                  <bgColor theme="0" tint="-0.499984740745262"/>
                </patternFill>
              </fill>
            </x14:dxf>
          </x14:cfRule>
          <xm:sqref>H44:M45</xm:sqref>
        </x14:conditionalFormatting>
        <x14:conditionalFormatting xmlns:xm="http://schemas.microsoft.com/office/excel/2006/main">
          <x14:cfRule type="containsText" priority="15" operator="containsText" id="{C9C94098-6E72-48F9-A3B3-60033048F98C}">
            <xm:f>NOT(ISERROR(SEARCH("N.V.T.",H46)))</xm:f>
            <xm:f>"N.V.T."</xm:f>
            <x14:dxf>
              <font>
                <color theme="0" tint="-0.499984740745262"/>
              </font>
              <fill>
                <patternFill>
                  <bgColor theme="0" tint="-0.499984740745262"/>
                </patternFill>
              </fill>
            </x14:dxf>
          </x14:cfRule>
          <xm:sqref>H46:M48</xm:sqref>
        </x14:conditionalFormatting>
        <x14:conditionalFormatting xmlns:xm="http://schemas.microsoft.com/office/excel/2006/main">
          <x14:cfRule type="containsText" priority="14" operator="containsText" id="{1302655C-6754-4BFB-9CD3-7AA0BE17C1F2}">
            <xm:f>NOT(ISERROR(SEARCH("N.V.T.",H251)))</xm:f>
            <xm:f>"N.V.T."</xm:f>
            <x14:dxf>
              <font>
                <color theme="0" tint="-0.499984740745262"/>
              </font>
              <fill>
                <patternFill>
                  <bgColor theme="0" tint="-0.499984740745262"/>
                </patternFill>
              </fill>
            </x14:dxf>
          </x14:cfRule>
          <xm:sqref>T251:X262 H251:M265</xm:sqref>
        </x14:conditionalFormatting>
        <x14:conditionalFormatting xmlns:xm="http://schemas.microsoft.com/office/excel/2006/main">
          <x14:cfRule type="containsText" priority="6" operator="containsText" id="{D8870D31-9F4A-4BF5-AC51-A405E66A36B3}">
            <xm:f>NOT(ISERROR(SEARCH("N.V.T.",T29)))</xm:f>
            <xm:f>"N.V.T."</xm:f>
            <x14:dxf>
              <font>
                <color theme="0" tint="-0.499984740745262"/>
              </font>
              <fill>
                <patternFill>
                  <bgColor theme="0" tint="-0.499984740745262"/>
                </patternFill>
              </fill>
            </x14:dxf>
          </x14:cfRule>
          <xm:sqref>T29:W43</xm:sqref>
        </x14:conditionalFormatting>
        <x14:conditionalFormatting xmlns:xm="http://schemas.microsoft.com/office/excel/2006/main">
          <x14:cfRule type="containsText" priority="2" operator="containsText" id="{9C32857B-49E8-4522-A80B-431B0334BB3B}">
            <xm:f>NOT(ISERROR(SEARCH("N.V.T.",Y29)))</xm:f>
            <xm:f>"N.V.T."</xm:f>
            <x14:dxf>
              <font>
                <color theme="0" tint="-0.499984740745262"/>
              </font>
              <fill>
                <patternFill>
                  <bgColor theme="0" tint="-0.499984740745262"/>
                </patternFill>
              </fill>
            </x14:dxf>
          </x14:cfRule>
          <xm:sqref>Y29:Y43</xm:sqref>
        </x14:conditionalFormatting>
      </x14:conditionalFormattings>
    </ext>
    <ext xmlns:x14="http://schemas.microsoft.com/office/spreadsheetml/2009/9/main" uri="{CCE6A557-97BC-4b89-ADB6-D9C93CAAB3DF}">
      <x14:dataValidations xmlns:xm="http://schemas.microsoft.com/office/excel/2006/main" xWindow="150" yWindow="486" count="2">
        <x14:dataValidation type="list" allowBlank="1" showInputMessage="1" showErrorMessage="1" xr:uid="{00000000-0002-0000-0100-000007000000}">
          <x14:formula1>
            <xm:f>Landcodes!$C$2:$C$201</xm:f>
          </x14:formula1>
          <xm:sqref>G29:G48 G51:G265</xm:sqref>
        </x14:dataValidation>
        <x14:dataValidation type="list" allowBlank="1" showInputMessage="1" showErrorMessage="1" promptTitle="Aard van de groep" prompt="Kies hier uit deze lijst welke groep jullie zijn." xr:uid="{00000000-0002-0000-0100-000008000000}">
          <x14:formula1>
            <xm:f>Basisinfo!$T:$T</xm:f>
          </x14:formula1>
          <xm:sqref>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C201"/>
  <sheetViews>
    <sheetView topLeftCell="A178" workbookViewId="0">
      <selection activeCell="C2" sqref="C2:C201"/>
    </sheetView>
  </sheetViews>
  <sheetFormatPr defaultRowHeight="15" x14ac:dyDescent="0.25"/>
  <cols>
    <col min="1" max="1" width="11" style="11" customWidth="1"/>
    <col min="2" max="2" width="16.5" style="7" bestFit="1" customWidth="1"/>
    <col min="3" max="3" width="25.75" style="7" bestFit="1" customWidth="1"/>
    <col min="4" max="256" width="9" style="7" customWidth="1"/>
    <col min="257" max="257" width="11" style="7" customWidth="1"/>
    <col min="258" max="258" width="16.5" style="7" bestFit="1" customWidth="1"/>
    <col min="259" max="259" width="25.75" style="7" bestFit="1" customWidth="1"/>
    <col min="260" max="512" width="9" style="7" customWidth="1"/>
    <col min="513" max="513" width="11" style="7" customWidth="1"/>
    <col min="514" max="514" width="16.5" style="7" bestFit="1" customWidth="1"/>
    <col min="515" max="515" width="25.75" style="7" bestFit="1" customWidth="1"/>
    <col min="516" max="768" width="9" style="7" customWidth="1"/>
    <col min="769" max="769" width="11" style="7" customWidth="1"/>
    <col min="770" max="770" width="16.5" style="7" bestFit="1" customWidth="1"/>
    <col min="771" max="771" width="25.75" style="7" bestFit="1" customWidth="1"/>
    <col min="772" max="1024" width="9" style="7" customWidth="1"/>
    <col min="1025" max="1025" width="11" style="7" customWidth="1"/>
    <col min="1026" max="1026" width="16.5" style="7" bestFit="1" customWidth="1"/>
    <col min="1027" max="1027" width="25.75" style="7" bestFit="1" customWidth="1"/>
    <col min="1028" max="1280" width="9" style="7" customWidth="1"/>
    <col min="1281" max="1281" width="11" style="7" customWidth="1"/>
    <col min="1282" max="1282" width="16.5" style="7" bestFit="1" customWidth="1"/>
    <col min="1283" max="1283" width="25.75" style="7" bestFit="1" customWidth="1"/>
    <col min="1284" max="1536" width="9" style="7" customWidth="1"/>
    <col min="1537" max="1537" width="11" style="7" customWidth="1"/>
    <col min="1538" max="1538" width="16.5" style="7" bestFit="1" customWidth="1"/>
    <col min="1539" max="1539" width="25.75" style="7" bestFit="1" customWidth="1"/>
    <col min="1540" max="1792" width="9" style="7" customWidth="1"/>
    <col min="1793" max="1793" width="11" style="7" customWidth="1"/>
    <col min="1794" max="1794" width="16.5" style="7" bestFit="1" customWidth="1"/>
    <col min="1795" max="1795" width="25.75" style="7" bestFit="1" customWidth="1"/>
    <col min="1796" max="2048" width="9" style="7" customWidth="1"/>
    <col min="2049" max="2049" width="11" style="7" customWidth="1"/>
    <col min="2050" max="2050" width="16.5" style="7" bestFit="1" customWidth="1"/>
    <col min="2051" max="2051" width="25.75" style="7" bestFit="1" customWidth="1"/>
    <col min="2052" max="2304" width="9" style="7" customWidth="1"/>
    <col min="2305" max="2305" width="11" style="7" customWidth="1"/>
    <col min="2306" max="2306" width="16.5" style="7" bestFit="1" customWidth="1"/>
    <col min="2307" max="2307" width="25.75" style="7" bestFit="1" customWidth="1"/>
    <col min="2308" max="2560" width="9" style="7" customWidth="1"/>
    <col min="2561" max="2561" width="11" style="7" customWidth="1"/>
    <col min="2562" max="2562" width="16.5" style="7" bestFit="1" customWidth="1"/>
    <col min="2563" max="2563" width="25.75" style="7" bestFit="1" customWidth="1"/>
    <col min="2564" max="2816" width="9" style="7" customWidth="1"/>
    <col min="2817" max="2817" width="11" style="7" customWidth="1"/>
    <col min="2818" max="2818" width="16.5" style="7" bestFit="1" customWidth="1"/>
    <col min="2819" max="2819" width="25.75" style="7" bestFit="1" customWidth="1"/>
    <col min="2820" max="3072" width="9" style="7" customWidth="1"/>
    <col min="3073" max="3073" width="11" style="7" customWidth="1"/>
    <col min="3074" max="3074" width="16.5" style="7" bestFit="1" customWidth="1"/>
    <col min="3075" max="3075" width="25.75" style="7" bestFit="1" customWidth="1"/>
    <col min="3076" max="3328" width="9" style="7" customWidth="1"/>
    <col min="3329" max="3329" width="11" style="7" customWidth="1"/>
    <col min="3330" max="3330" width="16.5" style="7" bestFit="1" customWidth="1"/>
    <col min="3331" max="3331" width="25.75" style="7" bestFit="1" customWidth="1"/>
    <col min="3332" max="3584" width="9" style="7" customWidth="1"/>
    <col min="3585" max="3585" width="11" style="7" customWidth="1"/>
    <col min="3586" max="3586" width="16.5" style="7" bestFit="1" customWidth="1"/>
    <col min="3587" max="3587" width="25.75" style="7" bestFit="1" customWidth="1"/>
    <col min="3588" max="3840" width="9" style="7" customWidth="1"/>
    <col min="3841" max="3841" width="11" style="7" customWidth="1"/>
    <col min="3842" max="3842" width="16.5" style="7" bestFit="1" customWidth="1"/>
    <col min="3843" max="3843" width="25.75" style="7" bestFit="1" customWidth="1"/>
    <col min="3844" max="4096" width="9" style="7" customWidth="1"/>
    <col min="4097" max="4097" width="11" style="7" customWidth="1"/>
    <col min="4098" max="4098" width="16.5" style="7" bestFit="1" customWidth="1"/>
    <col min="4099" max="4099" width="25.75" style="7" bestFit="1" customWidth="1"/>
    <col min="4100" max="4352" width="9" style="7" customWidth="1"/>
    <col min="4353" max="4353" width="11" style="7" customWidth="1"/>
    <col min="4354" max="4354" width="16.5" style="7" bestFit="1" customWidth="1"/>
    <col min="4355" max="4355" width="25.75" style="7" bestFit="1" customWidth="1"/>
    <col min="4356" max="4608" width="9" style="7" customWidth="1"/>
    <col min="4609" max="4609" width="11" style="7" customWidth="1"/>
    <col min="4610" max="4610" width="16.5" style="7" bestFit="1" customWidth="1"/>
    <col min="4611" max="4611" width="25.75" style="7" bestFit="1" customWidth="1"/>
    <col min="4612" max="4864" width="9" style="7" customWidth="1"/>
    <col min="4865" max="4865" width="11" style="7" customWidth="1"/>
    <col min="4866" max="4866" width="16.5" style="7" bestFit="1" customWidth="1"/>
    <col min="4867" max="4867" width="25.75" style="7" bestFit="1" customWidth="1"/>
    <col min="4868" max="5120" width="9" style="7" customWidth="1"/>
    <col min="5121" max="5121" width="11" style="7" customWidth="1"/>
    <col min="5122" max="5122" width="16.5" style="7" bestFit="1" customWidth="1"/>
    <col min="5123" max="5123" width="25.75" style="7" bestFit="1" customWidth="1"/>
    <col min="5124" max="5376" width="9" style="7" customWidth="1"/>
    <col min="5377" max="5377" width="11" style="7" customWidth="1"/>
    <col min="5378" max="5378" width="16.5" style="7" bestFit="1" customWidth="1"/>
    <col min="5379" max="5379" width="25.75" style="7" bestFit="1" customWidth="1"/>
    <col min="5380" max="5632" width="9" style="7" customWidth="1"/>
    <col min="5633" max="5633" width="11" style="7" customWidth="1"/>
    <col min="5634" max="5634" width="16.5" style="7" bestFit="1" customWidth="1"/>
    <col min="5635" max="5635" width="25.75" style="7" bestFit="1" customWidth="1"/>
    <col min="5636" max="5888" width="9" style="7" customWidth="1"/>
    <col min="5889" max="5889" width="11" style="7" customWidth="1"/>
    <col min="5890" max="5890" width="16.5" style="7" bestFit="1" customWidth="1"/>
    <col min="5891" max="5891" width="25.75" style="7" bestFit="1" customWidth="1"/>
    <col min="5892" max="6144" width="9" style="7" customWidth="1"/>
    <col min="6145" max="6145" width="11" style="7" customWidth="1"/>
    <col min="6146" max="6146" width="16.5" style="7" bestFit="1" customWidth="1"/>
    <col min="6147" max="6147" width="25.75" style="7" bestFit="1" customWidth="1"/>
    <col min="6148" max="6400" width="9" style="7" customWidth="1"/>
    <col min="6401" max="6401" width="11" style="7" customWidth="1"/>
    <col min="6402" max="6402" width="16.5" style="7" bestFit="1" customWidth="1"/>
    <col min="6403" max="6403" width="25.75" style="7" bestFit="1" customWidth="1"/>
    <col min="6404" max="6656" width="9" style="7" customWidth="1"/>
    <col min="6657" max="6657" width="11" style="7" customWidth="1"/>
    <col min="6658" max="6658" width="16.5" style="7" bestFit="1" customWidth="1"/>
    <col min="6659" max="6659" width="25.75" style="7" bestFit="1" customWidth="1"/>
    <col min="6660" max="6912" width="9" style="7" customWidth="1"/>
    <col min="6913" max="6913" width="11" style="7" customWidth="1"/>
    <col min="6914" max="6914" width="16.5" style="7" bestFit="1" customWidth="1"/>
    <col min="6915" max="6915" width="25.75" style="7" bestFit="1" customWidth="1"/>
    <col min="6916" max="7168" width="9" style="7" customWidth="1"/>
    <col min="7169" max="7169" width="11" style="7" customWidth="1"/>
    <col min="7170" max="7170" width="16.5" style="7" bestFit="1" customWidth="1"/>
    <col min="7171" max="7171" width="25.75" style="7" bestFit="1" customWidth="1"/>
    <col min="7172" max="7424" width="9" style="7" customWidth="1"/>
    <col min="7425" max="7425" width="11" style="7" customWidth="1"/>
    <col min="7426" max="7426" width="16.5" style="7" bestFit="1" customWidth="1"/>
    <col min="7427" max="7427" width="25.75" style="7" bestFit="1" customWidth="1"/>
    <col min="7428" max="7680" width="9" style="7" customWidth="1"/>
    <col min="7681" max="7681" width="11" style="7" customWidth="1"/>
    <col min="7682" max="7682" width="16.5" style="7" bestFit="1" customWidth="1"/>
    <col min="7683" max="7683" width="25.75" style="7" bestFit="1" customWidth="1"/>
    <col min="7684" max="7936" width="9" style="7" customWidth="1"/>
    <col min="7937" max="7937" width="11" style="7" customWidth="1"/>
    <col min="7938" max="7938" width="16.5" style="7" bestFit="1" customWidth="1"/>
    <col min="7939" max="7939" width="25.75" style="7" bestFit="1" customWidth="1"/>
    <col min="7940" max="8192" width="9" style="7" customWidth="1"/>
    <col min="8193" max="8193" width="11" style="7" customWidth="1"/>
    <col min="8194" max="8194" width="16.5" style="7" bestFit="1" customWidth="1"/>
    <col min="8195" max="8195" width="25.75" style="7" bestFit="1" customWidth="1"/>
    <col min="8196" max="8448" width="9" style="7" customWidth="1"/>
    <col min="8449" max="8449" width="11" style="7" customWidth="1"/>
    <col min="8450" max="8450" width="16.5" style="7" bestFit="1" customWidth="1"/>
    <col min="8451" max="8451" width="25.75" style="7" bestFit="1" customWidth="1"/>
    <col min="8452" max="8704" width="9" style="7" customWidth="1"/>
    <col min="8705" max="8705" width="11" style="7" customWidth="1"/>
    <col min="8706" max="8706" width="16.5" style="7" bestFit="1" customWidth="1"/>
    <col min="8707" max="8707" width="25.75" style="7" bestFit="1" customWidth="1"/>
    <col min="8708" max="8960" width="9" style="7" customWidth="1"/>
    <col min="8961" max="8961" width="11" style="7" customWidth="1"/>
    <col min="8962" max="8962" width="16.5" style="7" bestFit="1" customWidth="1"/>
    <col min="8963" max="8963" width="25.75" style="7" bestFit="1" customWidth="1"/>
    <col min="8964" max="9216" width="9" style="7" customWidth="1"/>
    <col min="9217" max="9217" width="11" style="7" customWidth="1"/>
    <col min="9218" max="9218" width="16.5" style="7" bestFit="1" customWidth="1"/>
    <col min="9219" max="9219" width="25.75" style="7" bestFit="1" customWidth="1"/>
    <col min="9220" max="9472" width="9" style="7" customWidth="1"/>
    <col min="9473" max="9473" width="11" style="7" customWidth="1"/>
    <col min="9474" max="9474" width="16.5" style="7" bestFit="1" customWidth="1"/>
    <col min="9475" max="9475" width="25.75" style="7" bestFit="1" customWidth="1"/>
    <col min="9476" max="9728" width="9" style="7" customWidth="1"/>
    <col min="9729" max="9729" width="11" style="7" customWidth="1"/>
    <col min="9730" max="9730" width="16.5" style="7" bestFit="1" customWidth="1"/>
    <col min="9731" max="9731" width="25.75" style="7" bestFit="1" customWidth="1"/>
    <col min="9732" max="9984" width="9" style="7" customWidth="1"/>
    <col min="9985" max="9985" width="11" style="7" customWidth="1"/>
    <col min="9986" max="9986" width="16.5" style="7" bestFit="1" customWidth="1"/>
    <col min="9987" max="9987" width="25.75" style="7" bestFit="1" customWidth="1"/>
    <col min="9988" max="10240" width="9" style="7" customWidth="1"/>
    <col min="10241" max="10241" width="11" style="7" customWidth="1"/>
    <col min="10242" max="10242" width="16.5" style="7" bestFit="1" customWidth="1"/>
    <col min="10243" max="10243" width="25.75" style="7" bestFit="1" customWidth="1"/>
    <col min="10244" max="10496" width="9" style="7" customWidth="1"/>
    <col min="10497" max="10497" width="11" style="7" customWidth="1"/>
    <col min="10498" max="10498" width="16.5" style="7" bestFit="1" customWidth="1"/>
    <col min="10499" max="10499" width="25.75" style="7" bestFit="1" customWidth="1"/>
    <col min="10500" max="10752" width="9" style="7" customWidth="1"/>
    <col min="10753" max="10753" width="11" style="7" customWidth="1"/>
    <col min="10754" max="10754" width="16.5" style="7" bestFit="1" customWidth="1"/>
    <col min="10755" max="10755" width="25.75" style="7" bestFit="1" customWidth="1"/>
    <col min="10756" max="11008" width="9" style="7" customWidth="1"/>
    <col min="11009" max="11009" width="11" style="7" customWidth="1"/>
    <col min="11010" max="11010" width="16.5" style="7" bestFit="1" customWidth="1"/>
    <col min="11011" max="11011" width="25.75" style="7" bestFit="1" customWidth="1"/>
    <col min="11012" max="11264" width="9" style="7" customWidth="1"/>
    <col min="11265" max="11265" width="11" style="7" customWidth="1"/>
    <col min="11266" max="11266" width="16.5" style="7" bestFit="1" customWidth="1"/>
    <col min="11267" max="11267" width="25.75" style="7" bestFit="1" customWidth="1"/>
    <col min="11268" max="11520" width="9" style="7" customWidth="1"/>
    <col min="11521" max="11521" width="11" style="7" customWidth="1"/>
    <col min="11522" max="11522" width="16.5" style="7" bestFit="1" customWidth="1"/>
    <col min="11523" max="11523" width="25.75" style="7" bestFit="1" customWidth="1"/>
    <col min="11524" max="11776" width="9" style="7" customWidth="1"/>
    <col min="11777" max="11777" width="11" style="7" customWidth="1"/>
    <col min="11778" max="11778" width="16.5" style="7" bestFit="1" customWidth="1"/>
    <col min="11779" max="11779" width="25.75" style="7" bestFit="1" customWidth="1"/>
    <col min="11780" max="12032" width="9" style="7" customWidth="1"/>
    <col min="12033" max="12033" width="11" style="7" customWidth="1"/>
    <col min="12034" max="12034" width="16.5" style="7" bestFit="1" customWidth="1"/>
    <col min="12035" max="12035" width="25.75" style="7" bestFit="1" customWidth="1"/>
    <col min="12036" max="12288" width="9" style="7" customWidth="1"/>
    <col min="12289" max="12289" width="11" style="7" customWidth="1"/>
    <col min="12290" max="12290" width="16.5" style="7" bestFit="1" customWidth="1"/>
    <col min="12291" max="12291" width="25.75" style="7" bestFit="1" customWidth="1"/>
    <col min="12292" max="12544" width="9" style="7" customWidth="1"/>
    <col min="12545" max="12545" width="11" style="7" customWidth="1"/>
    <col min="12546" max="12546" width="16.5" style="7" bestFit="1" customWidth="1"/>
    <col min="12547" max="12547" width="25.75" style="7" bestFit="1" customWidth="1"/>
    <col min="12548" max="12800" width="9" style="7" customWidth="1"/>
    <col min="12801" max="12801" width="11" style="7" customWidth="1"/>
    <col min="12802" max="12802" width="16.5" style="7" bestFit="1" customWidth="1"/>
    <col min="12803" max="12803" width="25.75" style="7" bestFit="1" customWidth="1"/>
    <col min="12804" max="13056" width="9" style="7" customWidth="1"/>
    <col min="13057" max="13057" width="11" style="7" customWidth="1"/>
    <col min="13058" max="13058" width="16.5" style="7" bestFit="1" customWidth="1"/>
    <col min="13059" max="13059" width="25.75" style="7" bestFit="1" customWidth="1"/>
    <col min="13060" max="13312" width="9" style="7" customWidth="1"/>
    <col min="13313" max="13313" width="11" style="7" customWidth="1"/>
    <col min="13314" max="13314" width="16.5" style="7" bestFit="1" customWidth="1"/>
    <col min="13315" max="13315" width="25.75" style="7" bestFit="1" customWidth="1"/>
    <col min="13316" max="13568" width="9" style="7" customWidth="1"/>
    <col min="13569" max="13569" width="11" style="7" customWidth="1"/>
    <col min="13570" max="13570" width="16.5" style="7" bestFit="1" customWidth="1"/>
    <col min="13571" max="13571" width="25.75" style="7" bestFit="1" customWidth="1"/>
    <col min="13572" max="13824" width="9" style="7" customWidth="1"/>
    <col min="13825" max="13825" width="11" style="7" customWidth="1"/>
    <col min="13826" max="13826" width="16.5" style="7" bestFit="1" customWidth="1"/>
    <col min="13827" max="13827" width="25.75" style="7" bestFit="1" customWidth="1"/>
    <col min="13828" max="14080" width="9" style="7" customWidth="1"/>
    <col min="14081" max="14081" width="11" style="7" customWidth="1"/>
    <col min="14082" max="14082" width="16.5" style="7" bestFit="1" customWidth="1"/>
    <col min="14083" max="14083" width="25.75" style="7" bestFit="1" customWidth="1"/>
    <col min="14084" max="14336" width="9" style="7" customWidth="1"/>
    <col min="14337" max="14337" width="11" style="7" customWidth="1"/>
    <col min="14338" max="14338" width="16.5" style="7" bestFit="1" customWidth="1"/>
    <col min="14339" max="14339" width="25.75" style="7" bestFit="1" customWidth="1"/>
    <col min="14340" max="14592" width="9" style="7" customWidth="1"/>
    <col min="14593" max="14593" width="11" style="7" customWidth="1"/>
    <col min="14594" max="14594" width="16.5" style="7" bestFit="1" customWidth="1"/>
    <col min="14595" max="14595" width="25.75" style="7" bestFit="1" customWidth="1"/>
    <col min="14596" max="14848" width="9" style="7" customWidth="1"/>
    <col min="14849" max="14849" width="11" style="7" customWidth="1"/>
    <col min="14850" max="14850" width="16.5" style="7" bestFit="1" customWidth="1"/>
    <col min="14851" max="14851" width="25.75" style="7" bestFit="1" customWidth="1"/>
    <col min="14852" max="15104" width="9" style="7" customWidth="1"/>
    <col min="15105" max="15105" width="11" style="7" customWidth="1"/>
    <col min="15106" max="15106" width="16.5" style="7" bestFit="1" customWidth="1"/>
    <col min="15107" max="15107" width="25.75" style="7" bestFit="1" customWidth="1"/>
    <col min="15108" max="15360" width="9" style="7" customWidth="1"/>
    <col min="15361" max="15361" width="11" style="7" customWidth="1"/>
    <col min="15362" max="15362" width="16.5" style="7" bestFit="1" customWidth="1"/>
    <col min="15363" max="15363" width="25.75" style="7" bestFit="1" customWidth="1"/>
    <col min="15364" max="15616" width="9" style="7" customWidth="1"/>
    <col min="15617" max="15617" width="11" style="7" customWidth="1"/>
    <col min="15618" max="15618" width="16.5" style="7" bestFit="1" customWidth="1"/>
    <col min="15619" max="15619" width="25.75" style="7" bestFit="1" customWidth="1"/>
    <col min="15620" max="15872" width="9" style="7" customWidth="1"/>
    <col min="15873" max="15873" width="11" style="7" customWidth="1"/>
    <col min="15874" max="15874" width="16.5" style="7" bestFit="1" customWidth="1"/>
    <col min="15875" max="15875" width="25.75" style="7" bestFit="1" customWidth="1"/>
    <col min="15876" max="16128" width="9" style="7" customWidth="1"/>
    <col min="16129" max="16129" width="11" style="7" customWidth="1"/>
    <col min="16130" max="16130" width="16.5" style="7" bestFit="1" customWidth="1"/>
    <col min="16131" max="16131" width="25.75" style="7" bestFit="1" customWidth="1"/>
    <col min="16132" max="16384" width="9" style="7" customWidth="1"/>
  </cols>
  <sheetData>
    <row r="1" spans="1:3" x14ac:dyDescent="0.25">
      <c r="A1" s="5" t="s">
        <v>47</v>
      </c>
      <c r="B1" s="6" t="s">
        <v>43</v>
      </c>
    </row>
    <row r="2" spans="1:3" x14ac:dyDescent="0.25">
      <c r="A2" s="5" t="s">
        <v>48</v>
      </c>
      <c r="B2" s="6" t="s">
        <v>49</v>
      </c>
      <c r="C2" s="7" t="str">
        <f>B2&amp;" "&amp;A2</f>
        <v>België BE</v>
      </c>
    </row>
    <row r="3" spans="1:3" x14ac:dyDescent="0.25">
      <c r="A3" s="5" t="s">
        <v>50</v>
      </c>
      <c r="B3" s="6" t="s">
        <v>51</v>
      </c>
      <c r="C3" s="7" t="str">
        <f t="shared" ref="C3:C66" si="0">B3&amp;" "&amp;A3</f>
        <v>Nederland NL</v>
      </c>
    </row>
    <row r="4" spans="1:3" x14ac:dyDescent="0.25">
      <c r="A4" s="5" t="s">
        <v>52</v>
      </c>
      <c r="B4" s="6" t="s">
        <v>53</v>
      </c>
      <c r="C4" s="7" t="str">
        <f t="shared" si="0"/>
        <v>Verenigd Koninkrijk GB</v>
      </c>
    </row>
    <row r="5" spans="1:3" x14ac:dyDescent="0.25">
      <c r="A5" s="5" t="s">
        <v>54</v>
      </c>
      <c r="B5" s="6" t="s">
        <v>55</v>
      </c>
      <c r="C5" s="7" t="str">
        <f t="shared" si="0"/>
        <v>Duitsland DE</v>
      </c>
    </row>
    <row r="6" spans="1:3" x14ac:dyDescent="0.25">
      <c r="A6" s="8" t="s">
        <v>56</v>
      </c>
      <c r="B6" s="9" t="s">
        <v>57</v>
      </c>
      <c r="C6" s="7" t="str">
        <f t="shared" si="0"/>
        <v>Afghanistan AF</v>
      </c>
    </row>
    <row r="7" spans="1:3" x14ac:dyDescent="0.25">
      <c r="A7" s="8" t="s">
        <v>58</v>
      </c>
      <c r="B7" s="10" t="s">
        <v>59</v>
      </c>
      <c r="C7" s="7" t="str">
        <f t="shared" si="0"/>
        <v>Albanië AL</v>
      </c>
    </row>
    <row r="8" spans="1:3" x14ac:dyDescent="0.25">
      <c r="A8" s="8" t="s">
        <v>60</v>
      </c>
      <c r="B8" s="10" t="s">
        <v>61</v>
      </c>
      <c r="C8" s="7" t="str">
        <f t="shared" si="0"/>
        <v>Algerije DZ</v>
      </c>
    </row>
    <row r="9" spans="1:3" x14ac:dyDescent="0.25">
      <c r="A9" s="8" t="s">
        <v>62</v>
      </c>
      <c r="B9" s="10" t="s">
        <v>63</v>
      </c>
      <c r="C9" s="7" t="str">
        <f t="shared" si="0"/>
        <v>Andorra AD</v>
      </c>
    </row>
    <row r="10" spans="1:3" x14ac:dyDescent="0.25">
      <c r="A10" s="8" t="s">
        <v>64</v>
      </c>
      <c r="B10" s="10" t="s">
        <v>65</v>
      </c>
      <c r="C10" s="7" t="str">
        <f t="shared" si="0"/>
        <v>Angola AO</v>
      </c>
    </row>
    <row r="11" spans="1:3" x14ac:dyDescent="0.25">
      <c r="A11" s="8" t="s">
        <v>66</v>
      </c>
      <c r="B11" s="10" t="s">
        <v>67</v>
      </c>
      <c r="C11" s="7" t="str">
        <f t="shared" si="0"/>
        <v>Antigua en Barbuda AG</v>
      </c>
    </row>
    <row r="12" spans="1:3" x14ac:dyDescent="0.25">
      <c r="A12" s="8" t="s">
        <v>68</v>
      </c>
      <c r="B12" s="10" t="s">
        <v>69</v>
      </c>
      <c r="C12" s="7" t="str">
        <f t="shared" si="0"/>
        <v>Argentinië AR</v>
      </c>
    </row>
    <row r="13" spans="1:3" x14ac:dyDescent="0.25">
      <c r="A13" s="8" t="s">
        <v>70</v>
      </c>
      <c r="B13" s="10" t="s">
        <v>71</v>
      </c>
      <c r="C13" s="7" t="str">
        <f t="shared" si="0"/>
        <v>Armenië AM</v>
      </c>
    </row>
    <row r="14" spans="1:3" x14ac:dyDescent="0.25">
      <c r="A14" s="8" t="s">
        <v>72</v>
      </c>
      <c r="B14" s="10" t="s">
        <v>73</v>
      </c>
      <c r="C14" s="7" t="str">
        <f t="shared" si="0"/>
        <v>Australië AU</v>
      </c>
    </row>
    <row r="15" spans="1:3" x14ac:dyDescent="0.25">
      <c r="A15" s="8" t="s">
        <v>74</v>
      </c>
      <c r="B15" s="10" t="s">
        <v>75</v>
      </c>
      <c r="C15" s="7" t="str">
        <f t="shared" si="0"/>
        <v>Azerbeidzjan AZ</v>
      </c>
    </row>
    <row r="16" spans="1:3" x14ac:dyDescent="0.25">
      <c r="A16" s="8" t="s">
        <v>76</v>
      </c>
      <c r="B16" s="10" t="s">
        <v>77</v>
      </c>
      <c r="C16" s="7" t="str">
        <f t="shared" si="0"/>
        <v>Bahama's BS</v>
      </c>
    </row>
    <row r="17" spans="1:3" x14ac:dyDescent="0.25">
      <c r="A17" s="8" t="s">
        <v>78</v>
      </c>
      <c r="B17" s="10" t="s">
        <v>79</v>
      </c>
      <c r="C17" s="7" t="str">
        <f t="shared" si="0"/>
        <v>Bahrein BH</v>
      </c>
    </row>
    <row r="18" spans="1:3" x14ac:dyDescent="0.25">
      <c r="A18" s="8" t="s">
        <v>80</v>
      </c>
      <c r="B18" s="10" t="s">
        <v>81</v>
      </c>
      <c r="C18" s="7" t="str">
        <f t="shared" si="0"/>
        <v>Bangladesh BD</v>
      </c>
    </row>
    <row r="19" spans="1:3" x14ac:dyDescent="0.25">
      <c r="A19" s="8" t="s">
        <v>82</v>
      </c>
      <c r="B19" s="10" t="s">
        <v>83</v>
      </c>
      <c r="C19" s="7" t="str">
        <f t="shared" si="0"/>
        <v>Barbados BB</v>
      </c>
    </row>
    <row r="20" spans="1:3" x14ac:dyDescent="0.25">
      <c r="A20" s="8" t="s">
        <v>84</v>
      </c>
      <c r="B20" s="10" t="s">
        <v>85</v>
      </c>
      <c r="C20" s="7" t="str">
        <f t="shared" si="0"/>
        <v>Belarus BY</v>
      </c>
    </row>
    <row r="21" spans="1:3" x14ac:dyDescent="0.25">
      <c r="A21" s="8" t="s">
        <v>48</v>
      </c>
      <c r="B21" s="10" t="s">
        <v>49</v>
      </c>
      <c r="C21" s="7" t="str">
        <f t="shared" si="0"/>
        <v>België BE</v>
      </c>
    </row>
    <row r="22" spans="1:3" x14ac:dyDescent="0.25">
      <c r="A22" s="8" t="s">
        <v>86</v>
      </c>
      <c r="B22" s="10" t="s">
        <v>87</v>
      </c>
      <c r="C22" s="7" t="str">
        <f t="shared" si="0"/>
        <v>Belize BZ</v>
      </c>
    </row>
    <row r="23" spans="1:3" x14ac:dyDescent="0.25">
      <c r="A23" s="8" t="s">
        <v>88</v>
      </c>
      <c r="B23" s="10" t="s">
        <v>89</v>
      </c>
      <c r="C23" s="7" t="str">
        <f t="shared" si="0"/>
        <v>Benin BJ</v>
      </c>
    </row>
    <row r="24" spans="1:3" x14ac:dyDescent="0.25">
      <c r="A24" s="8" t="s">
        <v>90</v>
      </c>
      <c r="B24" s="10" t="s">
        <v>91</v>
      </c>
      <c r="C24" s="7" t="str">
        <f t="shared" si="0"/>
        <v>Bhutan BT</v>
      </c>
    </row>
    <row r="25" spans="1:3" x14ac:dyDescent="0.25">
      <c r="A25" s="8" t="s">
        <v>92</v>
      </c>
      <c r="B25" s="10" t="s">
        <v>93</v>
      </c>
      <c r="C25" s="7" t="str">
        <f t="shared" si="0"/>
        <v>Bolivië BO</v>
      </c>
    </row>
    <row r="26" spans="1:3" x14ac:dyDescent="0.25">
      <c r="A26" s="8" t="s">
        <v>94</v>
      </c>
      <c r="B26" s="10" t="s">
        <v>95</v>
      </c>
      <c r="C26" s="7" t="str">
        <f t="shared" si="0"/>
        <v>Bosnië-Herzegovina BA</v>
      </c>
    </row>
    <row r="27" spans="1:3" x14ac:dyDescent="0.25">
      <c r="A27" s="8" t="s">
        <v>96</v>
      </c>
      <c r="B27" s="10" t="s">
        <v>97</v>
      </c>
      <c r="C27" s="7" t="str">
        <f t="shared" si="0"/>
        <v>Botswana BW</v>
      </c>
    </row>
    <row r="28" spans="1:3" x14ac:dyDescent="0.25">
      <c r="A28" s="8" t="s">
        <v>98</v>
      </c>
      <c r="B28" s="10" t="s">
        <v>99</v>
      </c>
      <c r="C28" s="7" t="str">
        <f t="shared" si="0"/>
        <v>Brazilië BR</v>
      </c>
    </row>
    <row r="29" spans="1:3" x14ac:dyDescent="0.25">
      <c r="A29" s="8" t="s">
        <v>100</v>
      </c>
      <c r="B29" s="10" t="s">
        <v>101</v>
      </c>
      <c r="C29" s="7" t="str">
        <f t="shared" si="0"/>
        <v>Brunei BN</v>
      </c>
    </row>
    <row r="30" spans="1:3" x14ac:dyDescent="0.25">
      <c r="A30" s="8" t="s">
        <v>102</v>
      </c>
      <c r="B30" s="10" t="s">
        <v>103</v>
      </c>
      <c r="C30" s="7" t="str">
        <f t="shared" si="0"/>
        <v>Bulgarije BG</v>
      </c>
    </row>
    <row r="31" spans="1:3" x14ac:dyDescent="0.25">
      <c r="A31" s="8" t="s">
        <v>104</v>
      </c>
      <c r="B31" s="10" t="s">
        <v>105</v>
      </c>
      <c r="C31" s="7" t="str">
        <f t="shared" si="0"/>
        <v>Burkina Faso BF</v>
      </c>
    </row>
    <row r="32" spans="1:3" x14ac:dyDescent="0.25">
      <c r="A32" s="8" t="s">
        <v>106</v>
      </c>
      <c r="B32" s="10" t="s">
        <v>107</v>
      </c>
      <c r="C32" s="7" t="str">
        <f t="shared" si="0"/>
        <v>Burundi BI</v>
      </c>
    </row>
    <row r="33" spans="1:3" x14ac:dyDescent="0.25">
      <c r="A33" s="8" t="s">
        <v>108</v>
      </c>
      <c r="B33" s="10" t="s">
        <v>109</v>
      </c>
      <c r="C33" s="7" t="str">
        <f t="shared" si="0"/>
        <v>Cambodja KH</v>
      </c>
    </row>
    <row r="34" spans="1:3" x14ac:dyDescent="0.25">
      <c r="A34" s="8" t="s">
        <v>110</v>
      </c>
      <c r="B34" s="10" t="s">
        <v>111</v>
      </c>
      <c r="C34" s="7" t="str">
        <f t="shared" si="0"/>
        <v>Canada CA</v>
      </c>
    </row>
    <row r="35" spans="1:3" x14ac:dyDescent="0.25">
      <c r="A35" s="8" t="s">
        <v>112</v>
      </c>
      <c r="B35" s="10" t="s">
        <v>113</v>
      </c>
      <c r="C35" s="7" t="str">
        <f t="shared" si="0"/>
        <v>Centrafrika CF</v>
      </c>
    </row>
    <row r="36" spans="1:3" x14ac:dyDescent="0.25">
      <c r="A36" s="8" t="s">
        <v>114</v>
      </c>
      <c r="B36" s="10" t="s">
        <v>115</v>
      </c>
      <c r="C36" s="7" t="str">
        <f t="shared" si="0"/>
        <v>Chili CL</v>
      </c>
    </row>
    <row r="37" spans="1:3" x14ac:dyDescent="0.25">
      <c r="A37" s="8" t="s">
        <v>116</v>
      </c>
      <c r="B37" s="10" t="s">
        <v>117</v>
      </c>
      <c r="C37" s="7" t="str">
        <f t="shared" si="0"/>
        <v>China CN</v>
      </c>
    </row>
    <row r="38" spans="1:3" x14ac:dyDescent="0.25">
      <c r="A38" s="8" t="s">
        <v>118</v>
      </c>
      <c r="B38" s="10" t="s">
        <v>119</v>
      </c>
      <c r="C38" s="7" t="str">
        <f t="shared" si="0"/>
        <v>Colombia CO</v>
      </c>
    </row>
    <row r="39" spans="1:3" x14ac:dyDescent="0.25">
      <c r="A39" s="8" t="s">
        <v>120</v>
      </c>
      <c r="B39" s="10" t="s">
        <v>121</v>
      </c>
      <c r="C39" s="7" t="str">
        <f t="shared" si="0"/>
        <v>Comoren KM</v>
      </c>
    </row>
    <row r="40" spans="1:3" x14ac:dyDescent="0.25">
      <c r="A40" s="8" t="s">
        <v>122</v>
      </c>
      <c r="B40" s="10" t="s">
        <v>123</v>
      </c>
      <c r="C40" s="7" t="str">
        <f t="shared" si="0"/>
        <v>Congo-Brazza CG</v>
      </c>
    </row>
    <row r="41" spans="1:3" x14ac:dyDescent="0.25">
      <c r="A41" s="8" t="s">
        <v>124</v>
      </c>
      <c r="B41" s="10" t="s">
        <v>125</v>
      </c>
      <c r="C41" s="7" t="str">
        <f t="shared" si="0"/>
        <v>Congo-Kinshasa CD</v>
      </c>
    </row>
    <row r="42" spans="1:3" x14ac:dyDescent="0.25">
      <c r="A42" s="8" t="s">
        <v>126</v>
      </c>
      <c r="B42" s="10" t="s">
        <v>127</v>
      </c>
      <c r="C42" s="7" t="str">
        <f t="shared" si="0"/>
        <v>Costa Rica CR</v>
      </c>
    </row>
    <row r="43" spans="1:3" x14ac:dyDescent="0.25">
      <c r="A43" s="8" t="s">
        <v>128</v>
      </c>
      <c r="B43" s="10" t="s">
        <v>129</v>
      </c>
      <c r="C43" s="7" t="str">
        <f t="shared" si="0"/>
        <v>Cuba CU</v>
      </c>
    </row>
    <row r="44" spans="1:3" x14ac:dyDescent="0.25">
      <c r="A44" s="8" t="s">
        <v>130</v>
      </c>
      <c r="B44" s="10" t="s">
        <v>131</v>
      </c>
      <c r="C44" s="7" t="str">
        <f t="shared" si="0"/>
        <v>Cyprus CY</v>
      </c>
    </row>
    <row r="45" spans="1:3" x14ac:dyDescent="0.25">
      <c r="A45" s="8" t="s">
        <v>132</v>
      </c>
      <c r="B45" s="10" t="s">
        <v>133</v>
      </c>
      <c r="C45" s="7" t="str">
        <f t="shared" si="0"/>
        <v>Denemarken DK</v>
      </c>
    </row>
    <row r="46" spans="1:3" x14ac:dyDescent="0.25">
      <c r="A46" s="8" t="s">
        <v>134</v>
      </c>
      <c r="B46" s="10" t="s">
        <v>135</v>
      </c>
      <c r="C46" s="7" t="str">
        <f t="shared" si="0"/>
        <v>Djibouti DJ</v>
      </c>
    </row>
    <row r="47" spans="1:3" x14ac:dyDescent="0.25">
      <c r="A47" s="8" t="s">
        <v>136</v>
      </c>
      <c r="B47" s="10" t="s">
        <v>137</v>
      </c>
      <c r="C47" s="7" t="str">
        <f t="shared" si="0"/>
        <v>Dominica DM</v>
      </c>
    </row>
    <row r="48" spans="1:3" x14ac:dyDescent="0.25">
      <c r="A48" s="8" t="s">
        <v>138</v>
      </c>
      <c r="B48" s="10" t="s">
        <v>139</v>
      </c>
      <c r="C48" s="7" t="str">
        <f t="shared" si="0"/>
        <v>Dominicaanse Rep. DO</v>
      </c>
    </row>
    <row r="49" spans="1:3" x14ac:dyDescent="0.25">
      <c r="A49" s="8" t="s">
        <v>54</v>
      </c>
      <c r="B49" s="10" t="s">
        <v>55</v>
      </c>
      <c r="C49" s="7" t="str">
        <f t="shared" si="0"/>
        <v>Duitsland DE</v>
      </c>
    </row>
    <row r="50" spans="1:3" x14ac:dyDescent="0.25">
      <c r="A50" s="8" t="s">
        <v>140</v>
      </c>
      <c r="B50" s="10" t="s">
        <v>141</v>
      </c>
      <c r="C50" s="7" t="str">
        <f t="shared" si="0"/>
        <v>Ecuador EC</v>
      </c>
    </row>
    <row r="51" spans="1:3" x14ac:dyDescent="0.25">
      <c r="A51" s="8" t="s">
        <v>142</v>
      </c>
      <c r="B51" s="10" t="s">
        <v>143</v>
      </c>
      <c r="C51" s="7" t="str">
        <f t="shared" si="0"/>
        <v>Egypte EG</v>
      </c>
    </row>
    <row r="52" spans="1:3" x14ac:dyDescent="0.25">
      <c r="A52" s="8" t="s">
        <v>144</v>
      </c>
      <c r="B52" s="10" t="s">
        <v>145</v>
      </c>
      <c r="C52" s="7" t="str">
        <f t="shared" si="0"/>
        <v>El Salvador SV</v>
      </c>
    </row>
    <row r="53" spans="1:3" x14ac:dyDescent="0.25">
      <c r="A53" s="8" t="s">
        <v>146</v>
      </c>
      <c r="B53" s="10" t="s">
        <v>147</v>
      </c>
      <c r="C53" s="7" t="str">
        <f t="shared" si="0"/>
        <v>Equatoriaal-Guinea GQ</v>
      </c>
    </row>
    <row r="54" spans="1:3" x14ac:dyDescent="0.25">
      <c r="A54" s="8" t="s">
        <v>148</v>
      </c>
      <c r="B54" s="10" t="s">
        <v>149</v>
      </c>
      <c r="C54" s="7" t="str">
        <f t="shared" si="0"/>
        <v>Eritrea ER</v>
      </c>
    </row>
    <row r="55" spans="1:3" x14ac:dyDescent="0.25">
      <c r="A55" s="8" t="s">
        <v>150</v>
      </c>
      <c r="B55" s="10" t="s">
        <v>151</v>
      </c>
      <c r="C55" s="7" t="str">
        <f t="shared" si="0"/>
        <v>Estland EE</v>
      </c>
    </row>
    <row r="56" spans="1:3" x14ac:dyDescent="0.25">
      <c r="A56" s="8" t="s">
        <v>152</v>
      </c>
      <c r="B56" s="10" t="s">
        <v>153</v>
      </c>
      <c r="C56" s="7" t="str">
        <f t="shared" si="0"/>
        <v>Ethiopië ET</v>
      </c>
    </row>
    <row r="57" spans="1:3" x14ac:dyDescent="0.25">
      <c r="A57" s="8" t="s">
        <v>154</v>
      </c>
      <c r="B57" s="10" t="s">
        <v>155</v>
      </c>
      <c r="C57" s="7" t="str">
        <f t="shared" si="0"/>
        <v>Fiji FJ</v>
      </c>
    </row>
    <row r="58" spans="1:3" x14ac:dyDescent="0.25">
      <c r="A58" s="8" t="s">
        <v>156</v>
      </c>
      <c r="B58" s="10" t="s">
        <v>157</v>
      </c>
      <c r="C58" s="7" t="str">
        <f t="shared" si="0"/>
        <v>Filipijnen PH</v>
      </c>
    </row>
    <row r="59" spans="1:3" x14ac:dyDescent="0.25">
      <c r="A59" s="8" t="s">
        <v>158</v>
      </c>
      <c r="B59" s="10" t="s">
        <v>159</v>
      </c>
      <c r="C59" s="7" t="str">
        <f t="shared" si="0"/>
        <v>Finland FI</v>
      </c>
    </row>
    <row r="60" spans="1:3" x14ac:dyDescent="0.25">
      <c r="A60" s="8" t="s">
        <v>160</v>
      </c>
      <c r="B60" s="10" t="s">
        <v>161</v>
      </c>
      <c r="C60" s="7" t="str">
        <f t="shared" si="0"/>
        <v>Frankrijk FR</v>
      </c>
    </row>
    <row r="61" spans="1:3" x14ac:dyDescent="0.25">
      <c r="A61" s="8" t="s">
        <v>162</v>
      </c>
      <c r="B61" s="10" t="s">
        <v>163</v>
      </c>
      <c r="C61" s="7" t="str">
        <f t="shared" si="0"/>
        <v>Gabon GA</v>
      </c>
    </row>
    <row r="62" spans="1:3" x14ac:dyDescent="0.25">
      <c r="A62" s="8" t="s">
        <v>164</v>
      </c>
      <c r="B62" s="10" t="s">
        <v>165</v>
      </c>
      <c r="C62" s="7" t="str">
        <f t="shared" si="0"/>
        <v>Gambia GM</v>
      </c>
    </row>
    <row r="63" spans="1:3" x14ac:dyDescent="0.25">
      <c r="A63" s="8" t="s">
        <v>166</v>
      </c>
      <c r="B63" s="10" t="s">
        <v>167</v>
      </c>
      <c r="C63" s="7" t="str">
        <f t="shared" si="0"/>
        <v>Georgië GE</v>
      </c>
    </row>
    <row r="64" spans="1:3" x14ac:dyDescent="0.25">
      <c r="A64" s="8" t="s">
        <v>168</v>
      </c>
      <c r="B64" s="10" t="s">
        <v>169</v>
      </c>
      <c r="C64" s="7" t="str">
        <f t="shared" si="0"/>
        <v>Ghana GH</v>
      </c>
    </row>
    <row r="65" spans="1:3" x14ac:dyDescent="0.25">
      <c r="A65" s="8" t="s">
        <v>170</v>
      </c>
      <c r="B65" s="10" t="s">
        <v>171</v>
      </c>
      <c r="C65" s="7" t="str">
        <f t="shared" si="0"/>
        <v>Grenada GD</v>
      </c>
    </row>
    <row r="66" spans="1:3" x14ac:dyDescent="0.25">
      <c r="A66" s="8" t="s">
        <v>172</v>
      </c>
      <c r="B66" s="10" t="s">
        <v>173</v>
      </c>
      <c r="C66" s="7" t="str">
        <f t="shared" si="0"/>
        <v>Griekenland GR</v>
      </c>
    </row>
    <row r="67" spans="1:3" x14ac:dyDescent="0.25">
      <c r="A67" s="8" t="s">
        <v>174</v>
      </c>
      <c r="B67" s="10" t="s">
        <v>175</v>
      </c>
      <c r="C67" s="7" t="str">
        <f t="shared" ref="C67:C130" si="1">B67&amp;" "&amp;A67</f>
        <v>Guatemala GT</v>
      </c>
    </row>
    <row r="68" spans="1:3" x14ac:dyDescent="0.25">
      <c r="A68" s="8" t="s">
        <v>176</v>
      </c>
      <c r="B68" s="10" t="s">
        <v>177</v>
      </c>
      <c r="C68" s="7" t="str">
        <f t="shared" si="1"/>
        <v>Guinea GN</v>
      </c>
    </row>
    <row r="69" spans="1:3" x14ac:dyDescent="0.25">
      <c r="A69" s="8" t="s">
        <v>178</v>
      </c>
      <c r="B69" s="10" t="s">
        <v>179</v>
      </c>
      <c r="C69" s="7" t="str">
        <f t="shared" si="1"/>
        <v>Guinee-Bissau GW</v>
      </c>
    </row>
    <row r="70" spans="1:3" x14ac:dyDescent="0.25">
      <c r="A70" s="8" t="s">
        <v>180</v>
      </c>
      <c r="B70" s="10" t="s">
        <v>181</v>
      </c>
      <c r="C70" s="7" t="str">
        <f t="shared" si="1"/>
        <v>Guyana GY</v>
      </c>
    </row>
    <row r="71" spans="1:3" x14ac:dyDescent="0.25">
      <c r="A71" s="8" t="s">
        <v>182</v>
      </c>
      <c r="B71" s="10" t="s">
        <v>183</v>
      </c>
      <c r="C71" s="7" t="str">
        <f t="shared" si="1"/>
        <v>Haïti HT</v>
      </c>
    </row>
    <row r="72" spans="1:3" ht="26.25" x14ac:dyDescent="0.25">
      <c r="A72" s="8" t="s">
        <v>184</v>
      </c>
      <c r="B72" s="10" t="s">
        <v>185</v>
      </c>
      <c r="C72" s="7" t="str">
        <f t="shared" si="1"/>
        <v>Heilige Stoel (Vaticaan) VA</v>
      </c>
    </row>
    <row r="73" spans="1:3" x14ac:dyDescent="0.25">
      <c r="A73" s="8" t="s">
        <v>186</v>
      </c>
      <c r="B73" s="10" t="s">
        <v>187</v>
      </c>
      <c r="C73" s="7" t="str">
        <f t="shared" si="1"/>
        <v>Honduras HN</v>
      </c>
    </row>
    <row r="74" spans="1:3" x14ac:dyDescent="0.25">
      <c r="A74" s="8" t="s">
        <v>188</v>
      </c>
      <c r="B74" s="10" t="s">
        <v>189</v>
      </c>
      <c r="C74" s="7" t="str">
        <f t="shared" si="1"/>
        <v>Hongarije HU</v>
      </c>
    </row>
    <row r="75" spans="1:3" x14ac:dyDescent="0.25">
      <c r="A75" s="8" t="s">
        <v>190</v>
      </c>
      <c r="B75" s="10" t="s">
        <v>191</v>
      </c>
      <c r="C75" s="7" t="str">
        <f t="shared" si="1"/>
        <v>Ierland IE</v>
      </c>
    </row>
    <row r="76" spans="1:3" x14ac:dyDescent="0.25">
      <c r="A76" s="8" t="s">
        <v>192</v>
      </c>
      <c r="B76" s="10" t="s">
        <v>193</v>
      </c>
      <c r="C76" s="7" t="str">
        <f t="shared" si="1"/>
        <v>IJsland IS</v>
      </c>
    </row>
    <row r="77" spans="1:3" x14ac:dyDescent="0.25">
      <c r="A77" s="8" t="s">
        <v>194</v>
      </c>
      <c r="B77" s="10" t="s">
        <v>195</v>
      </c>
      <c r="C77" s="7" t="str">
        <f t="shared" si="1"/>
        <v>India IN</v>
      </c>
    </row>
    <row r="78" spans="1:3" x14ac:dyDescent="0.25">
      <c r="A78" s="8" t="s">
        <v>196</v>
      </c>
      <c r="B78" s="10" t="s">
        <v>197</v>
      </c>
      <c r="C78" s="7" t="str">
        <f t="shared" si="1"/>
        <v>Indonesië ID</v>
      </c>
    </row>
    <row r="79" spans="1:3" x14ac:dyDescent="0.25">
      <c r="A79" s="8" t="s">
        <v>198</v>
      </c>
      <c r="B79" s="10" t="s">
        <v>199</v>
      </c>
      <c r="C79" s="7" t="str">
        <f t="shared" si="1"/>
        <v>Irak IQ</v>
      </c>
    </row>
    <row r="80" spans="1:3" x14ac:dyDescent="0.25">
      <c r="A80" s="8" t="s">
        <v>200</v>
      </c>
      <c r="B80" s="10" t="s">
        <v>201</v>
      </c>
      <c r="C80" s="7" t="str">
        <f t="shared" si="1"/>
        <v>Iran IR</v>
      </c>
    </row>
    <row r="81" spans="1:3" x14ac:dyDescent="0.25">
      <c r="A81" s="8" t="s">
        <v>202</v>
      </c>
      <c r="B81" s="10" t="s">
        <v>203</v>
      </c>
      <c r="C81" s="7" t="str">
        <f t="shared" si="1"/>
        <v>Israël IL</v>
      </c>
    </row>
    <row r="82" spans="1:3" x14ac:dyDescent="0.25">
      <c r="A82" s="8" t="s">
        <v>204</v>
      </c>
      <c r="B82" s="10" t="s">
        <v>205</v>
      </c>
      <c r="C82" s="7" t="str">
        <f t="shared" si="1"/>
        <v>Italië IT</v>
      </c>
    </row>
    <row r="83" spans="1:3" x14ac:dyDescent="0.25">
      <c r="A83" s="8" t="s">
        <v>206</v>
      </c>
      <c r="B83" s="10" t="s">
        <v>207</v>
      </c>
      <c r="C83" s="7" t="str">
        <f t="shared" si="1"/>
        <v>Ivoorkust CI</v>
      </c>
    </row>
    <row r="84" spans="1:3" x14ac:dyDescent="0.25">
      <c r="A84" s="8" t="s">
        <v>208</v>
      </c>
      <c r="B84" s="10" t="s">
        <v>209</v>
      </c>
      <c r="C84" s="7" t="str">
        <f t="shared" si="1"/>
        <v>Jamaica JM</v>
      </c>
    </row>
    <row r="85" spans="1:3" x14ac:dyDescent="0.25">
      <c r="A85" s="8" t="s">
        <v>210</v>
      </c>
      <c r="B85" s="10" t="s">
        <v>211</v>
      </c>
      <c r="C85" s="7" t="str">
        <f t="shared" si="1"/>
        <v>Japan JP</v>
      </c>
    </row>
    <row r="86" spans="1:3" x14ac:dyDescent="0.25">
      <c r="A86" s="8" t="s">
        <v>212</v>
      </c>
      <c r="B86" s="10" t="s">
        <v>213</v>
      </c>
      <c r="C86" s="7" t="str">
        <f t="shared" si="1"/>
        <v>Jemen YE</v>
      </c>
    </row>
    <row r="87" spans="1:3" x14ac:dyDescent="0.25">
      <c r="A87" s="8" t="s">
        <v>214</v>
      </c>
      <c r="B87" s="10" t="s">
        <v>215</v>
      </c>
      <c r="C87" s="7" t="str">
        <f t="shared" si="1"/>
        <v>Jordanië JO</v>
      </c>
    </row>
    <row r="88" spans="1:3" x14ac:dyDescent="0.25">
      <c r="A88" s="8" t="s">
        <v>216</v>
      </c>
      <c r="B88" s="10" t="s">
        <v>217</v>
      </c>
      <c r="C88" s="7" t="str">
        <f t="shared" si="1"/>
        <v>Kaapverdië CV</v>
      </c>
    </row>
    <row r="89" spans="1:3" x14ac:dyDescent="0.25">
      <c r="A89" s="8" t="s">
        <v>218</v>
      </c>
      <c r="B89" s="10" t="s">
        <v>219</v>
      </c>
      <c r="C89" s="7" t="str">
        <f t="shared" si="1"/>
        <v>Kameroen CM</v>
      </c>
    </row>
    <row r="90" spans="1:3" x14ac:dyDescent="0.25">
      <c r="A90" s="8" t="s">
        <v>220</v>
      </c>
      <c r="B90" s="10" t="s">
        <v>221</v>
      </c>
      <c r="C90" s="7" t="str">
        <f t="shared" si="1"/>
        <v>Kazachstan KZ</v>
      </c>
    </row>
    <row r="91" spans="1:3" x14ac:dyDescent="0.25">
      <c r="A91" s="8" t="s">
        <v>222</v>
      </c>
      <c r="B91" s="10" t="s">
        <v>223</v>
      </c>
      <c r="C91" s="7" t="str">
        <f t="shared" si="1"/>
        <v>Kenia KE</v>
      </c>
    </row>
    <row r="92" spans="1:3" x14ac:dyDescent="0.25">
      <c r="A92" s="8" t="s">
        <v>224</v>
      </c>
      <c r="B92" s="10" t="s">
        <v>225</v>
      </c>
      <c r="C92" s="7" t="str">
        <f t="shared" si="1"/>
        <v>Kirgizstan KG</v>
      </c>
    </row>
    <row r="93" spans="1:3" x14ac:dyDescent="0.25">
      <c r="A93" s="8" t="s">
        <v>226</v>
      </c>
      <c r="B93" s="10" t="s">
        <v>227</v>
      </c>
      <c r="C93" s="7" t="str">
        <f t="shared" si="1"/>
        <v>Kiribati KI</v>
      </c>
    </row>
    <row r="94" spans="1:3" x14ac:dyDescent="0.25">
      <c r="A94" s="8" t="s">
        <v>228</v>
      </c>
      <c r="B94" s="10" t="s">
        <v>229</v>
      </c>
      <c r="C94" s="7" t="str">
        <f t="shared" si="1"/>
        <v>Koeweit KW</v>
      </c>
    </row>
    <row r="95" spans="1:3" x14ac:dyDescent="0.25">
      <c r="A95" s="8" t="s">
        <v>230</v>
      </c>
      <c r="B95" s="10" t="s">
        <v>231</v>
      </c>
      <c r="C95" s="7" t="str">
        <f t="shared" si="1"/>
        <v>Kroatië HR</v>
      </c>
    </row>
    <row r="96" spans="1:3" x14ac:dyDescent="0.25">
      <c r="A96" s="8" t="s">
        <v>232</v>
      </c>
      <c r="B96" s="10" t="s">
        <v>233</v>
      </c>
      <c r="C96" s="7" t="str">
        <f t="shared" si="1"/>
        <v>Laos LA</v>
      </c>
    </row>
    <row r="97" spans="1:3" x14ac:dyDescent="0.25">
      <c r="A97" s="8" t="s">
        <v>234</v>
      </c>
      <c r="B97" s="10" t="s">
        <v>235</v>
      </c>
      <c r="C97" s="7" t="str">
        <f t="shared" si="1"/>
        <v>Lesotho LS</v>
      </c>
    </row>
    <row r="98" spans="1:3" x14ac:dyDescent="0.25">
      <c r="A98" s="8" t="s">
        <v>236</v>
      </c>
      <c r="B98" s="10" t="s">
        <v>237</v>
      </c>
      <c r="C98" s="7" t="str">
        <f t="shared" si="1"/>
        <v>Letland LV</v>
      </c>
    </row>
    <row r="99" spans="1:3" x14ac:dyDescent="0.25">
      <c r="A99" s="8" t="s">
        <v>238</v>
      </c>
      <c r="B99" s="10" t="s">
        <v>239</v>
      </c>
      <c r="C99" s="7" t="str">
        <f t="shared" si="1"/>
        <v>Libanon LB</v>
      </c>
    </row>
    <row r="100" spans="1:3" x14ac:dyDescent="0.25">
      <c r="A100" s="8" t="s">
        <v>240</v>
      </c>
      <c r="B100" s="10" t="s">
        <v>241</v>
      </c>
      <c r="C100" s="7" t="str">
        <f t="shared" si="1"/>
        <v>Liberia LR</v>
      </c>
    </row>
    <row r="101" spans="1:3" x14ac:dyDescent="0.25">
      <c r="A101" s="8" t="s">
        <v>242</v>
      </c>
      <c r="B101" s="10" t="s">
        <v>243</v>
      </c>
      <c r="C101" s="7" t="str">
        <f t="shared" si="1"/>
        <v>Libië LY</v>
      </c>
    </row>
    <row r="102" spans="1:3" x14ac:dyDescent="0.25">
      <c r="A102" s="8" t="s">
        <v>244</v>
      </c>
      <c r="B102" s="10" t="s">
        <v>245</v>
      </c>
      <c r="C102" s="7" t="str">
        <f t="shared" si="1"/>
        <v>Liechtenstein LI</v>
      </c>
    </row>
    <row r="103" spans="1:3" x14ac:dyDescent="0.25">
      <c r="A103" s="8" t="s">
        <v>246</v>
      </c>
      <c r="B103" s="10" t="s">
        <v>247</v>
      </c>
      <c r="C103" s="7" t="str">
        <f t="shared" si="1"/>
        <v>Litouwen LT</v>
      </c>
    </row>
    <row r="104" spans="1:3" x14ac:dyDescent="0.25">
      <c r="A104" s="8" t="s">
        <v>248</v>
      </c>
      <c r="B104" s="10" t="s">
        <v>249</v>
      </c>
      <c r="C104" s="7" t="str">
        <f t="shared" si="1"/>
        <v>Luxemburg LU</v>
      </c>
    </row>
    <row r="105" spans="1:3" x14ac:dyDescent="0.25">
      <c r="A105" s="8" t="s">
        <v>250</v>
      </c>
      <c r="B105" s="10" t="s">
        <v>251</v>
      </c>
      <c r="C105" s="7" t="str">
        <f t="shared" si="1"/>
        <v>Macedonië MK</v>
      </c>
    </row>
    <row r="106" spans="1:3" x14ac:dyDescent="0.25">
      <c r="A106" s="8" t="s">
        <v>252</v>
      </c>
      <c r="B106" s="10" t="s">
        <v>253</v>
      </c>
      <c r="C106" s="7" t="str">
        <f t="shared" si="1"/>
        <v>Madagaskar MG</v>
      </c>
    </row>
    <row r="107" spans="1:3" x14ac:dyDescent="0.25">
      <c r="A107" s="8" t="s">
        <v>254</v>
      </c>
      <c r="B107" s="10" t="s">
        <v>255</v>
      </c>
      <c r="C107" s="7" t="str">
        <f t="shared" si="1"/>
        <v>Malawi MW</v>
      </c>
    </row>
    <row r="108" spans="1:3" x14ac:dyDescent="0.25">
      <c r="A108" s="8" t="s">
        <v>256</v>
      </c>
      <c r="B108" s="10" t="s">
        <v>257</v>
      </c>
      <c r="C108" s="7" t="str">
        <f t="shared" si="1"/>
        <v>Maldiven MV</v>
      </c>
    </row>
    <row r="109" spans="1:3" x14ac:dyDescent="0.25">
      <c r="A109" s="8" t="s">
        <v>258</v>
      </c>
      <c r="B109" s="10" t="s">
        <v>259</v>
      </c>
      <c r="C109" s="7" t="str">
        <f t="shared" si="1"/>
        <v>Maleisië MY</v>
      </c>
    </row>
    <row r="110" spans="1:3" x14ac:dyDescent="0.25">
      <c r="A110" s="8" t="s">
        <v>260</v>
      </c>
      <c r="B110" s="10" t="s">
        <v>261</v>
      </c>
      <c r="C110" s="7" t="str">
        <f t="shared" si="1"/>
        <v>Mali ML</v>
      </c>
    </row>
    <row r="111" spans="1:3" x14ac:dyDescent="0.25">
      <c r="A111" s="8" t="s">
        <v>262</v>
      </c>
      <c r="B111" s="10" t="s">
        <v>263</v>
      </c>
      <c r="C111" s="7" t="str">
        <f t="shared" si="1"/>
        <v>Malta MT</v>
      </c>
    </row>
    <row r="112" spans="1:3" x14ac:dyDescent="0.25">
      <c r="A112" s="8" t="s">
        <v>264</v>
      </c>
      <c r="B112" s="10" t="s">
        <v>265</v>
      </c>
      <c r="C112" s="7" t="str">
        <f t="shared" si="1"/>
        <v>Marokko MA</v>
      </c>
    </row>
    <row r="113" spans="1:3" x14ac:dyDescent="0.25">
      <c r="A113" s="8" t="s">
        <v>266</v>
      </c>
      <c r="B113" s="10" t="s">
        <v>267</v>
      </c>
      <c r="C113" s="7" t="str">
        <f t="shared" si="1"/>
        <v>Marshall MH</v>
      </c>
    </row>
    <row r="114" spans="1:3" x14ac:dyDescent="0.25">
      <c r="A114" s="8" t="s">
        <v>268</v>
      </c>
      <c r="B114" s="10" t="s">
        <v>269</v>
      </c>
      <c r="C114" s="7" t="str">
        <f t="shared" si="1"/>
        <v>Mauritanië MR</v>
      </c>
    </row>
    <row r="115" spans="1:3" x14ac:dyDescent="0.25">
      <c r="A115" s="8" t="s">
        <v>270</v>
      </c>
      <c r="B115" s="10" t="s">
        <v>271</v>
      </c>
      <c r="C115" s="7" t="str">
        <f t="shared" si="1"/>
        <v>Mauritius MU</v>
      </c>
    </row>
    <row r="116" spans="1:3" x14ac:dyDescent="0.25">
      <c r="A116" s="8" t="s">
        <v>272</v>
      </c>
      <c r="B116" s="10" t="s">
        <v>273</v>
      </c>
      <c r="C116" s="7" t="str">
        <f t="shared" si="1"/>
        <v>Mexico MX</v>
      </c>
    </row>
    <row r="117" spans="1:3" x14ac:dyDescent="0.25">
      <c r="A117" s="8" t="s">
        <v>274</v>
      </c>
      <c r="B117" s="10" t="s">
        <v>275</v>
      </c>
      <c r="C117" s="7" t="str">
        <f t="shared" si="1"/>
        <v>Micronesia FM</v>
      </c>
    </row>
    <row r="118" spans="1:3" x14ac:dyDescent="0.25">
      <c r="A118" s="8" t="s">
        <v>276</v>
      </c>
      <c r="B118" s="10" t="s">
        <v>277</v>
      </c>
      <c r="C118" s="7" t="str">
        <f t="shared" si="1"/>
        <v>Moldavië MD</v>
      </c>
    </row>
    <row r="119" spans="1:3" x14ac:dyDescent="0.25">
      <c r="A119" s="8" t="s">
        <v>278</v>
      </c>
      <c r="B119" s="10" t="s">
        <v>279</v>
      </c>
      <c r="C119" s="7" t="str">
        <f t="shared" si="1"/>
        <v>Monaco MC</v>
      </c>
    </row>
    <row r="120" spans="1:3" x14ac:dyDescent="0.25">
      <c r="A120" s="8" t="s">
        <v>280</v>
      </c>
      <c r="B120" s="10" t="s">
        <v>281</v>
      </c>
      <c r="C120" s="7" t="str">
        <f t="shared" si="1"/>
        <v>Mongolië MN</v>
      </c>
    </row>
    <row r="121" spans="1:3" x14ac:dyDescent="0.25">
      <c r="A121" s="8" t="s">
        <v>282</v>
      </c>
      <c r="B121" s="10" t="s">
        <v>283</v>
      </c>
      <c r="C121" s="7" t="str">
        <f t="shared" si="1"/>
        <v>Montenegro ME</v>
      </c>
    </row>
    <row r="122" spans="1:3" x14ac:dyDescent="0.25">
      <c r="A122" s="8" t="s">
        <v>284</v>
      </c>
      <c r="B122" s="10" t="s">
        <v>285</v>
      </c>
      <c r="C122" s="7" t="str">
        <f t="shared" si="1"/>
        <v>Mozambique MZ</v>
      </c>
    </row>
    <row r="123" spans="1:3" x14ac:dyDescent="0.25">
      <c r="A123" s="8" t="s">
        <v>286</v>
      </c>
      <c r="B123" s="10" t="s">
        <v>287</v>
      </c>
      <c r="C123" s="7" t="str">
        <f t="shared" si="1"/>
        <v>Myanmar MM</v>
      </c>
    </row>
    <row r="124" spans="1:3" x14ac:dyDescent="0.25">
      <c r="A124" s="8" t="s">
        <v>288</v>
      </c>
      <c r="B124" s="10" t="s">
        <v>289</v>
      </c>
      <c r="C124" s="7" t="str">
        <f t="shared" si="1"/>
        <v>Namibië NA</v>
      </c>
    </row>
    <row r="125" spans="1:3" x14ac:dyDescent="0.25">
      <c r="A125" s="8" t="s">
        <v>290</v>
      </c>
      <c r="B125" s="10" t="s">
        <v>291</v>
      </c>
      <c r="C125" s="7" t="str">
        <f t="shared" si="1"/>
        <v>Nauru NR</v>
      </c>
    </row>
    <row r="126" spans="1:3" x14ac:dyDescent="0.25">
      <c r="A126" s="8" t="s">
        <v>50</v>
      </c>
      <c r="B126" s="10" t="s">
        <v>51</v>
      </c>
      <c r="C126" s="7" t="str">
        <f t="shared" si="1"/>
        <v>Nederland NL</v>
      </c>
    </row>
    <row r="127" spans="1:3" x14ac:dyDescent="0.25">
      <c r="A127" s="8" t="s">
        <v>292</v>
      </c>
      <c r="B127" s="10" t="s">
        <v>293</v>
      </c>
      <c r="C127" s="7" t="str">
        <f t="shared" si="1"/>
        <v>Nepal NP</v>
      </c>
    </row>
    <row r="128" spans="1:3" x14ac:dyDescent="0.25">
      <c r="A128" s="8" t="s">
        <v>294</v>
      </c>
      <c r="B128" s="10" t="s">
        <v>295</v>
      </c>
      <c r="C128" s="7" t="str">
        <f t="shared" si="1"/>
        <v>Nicaragua NI</v>
      </c>
    </row>
    <row r="129" spans="1:3" x14ac:dyDescent="0.25">
      <c r="A129" s="8" t="s">
        <v>296</v>
      </c>
      <c r="B129" s="10" t="s">
        <v>297</v>
      </c>
      <c r="C129" s="7" t="str">
        <f t="shared" si="1"/>
        <v>Nieuw-Zeeland NZ</v>
      </c>
    </row>
    <row r="130" spans="1:3" x14ac:dyDescent="0.25">
      <c r="A130" s="8" t="s">
        <v>298</v>
      </c>
      <c r="B130" s="10" t="s">
        <v>299</v>
      </c>
      <c r="C130" s="7" t="str">
        <f t="shared" si="1"/>
        <v>Niger NE</v>
      </c>
    </row>
    <row r="131" spans="1:3" x14ac:dyDescent="0.25">
      <c r="A131" s="8" t="s">
        <v>300</v>
      </c>
      <c r="B131" s="10" t="s">
        <v>301</v>
      </c>
      <c r="C131" s="7" t="str">
        <f t="shared" ref="C131:C194" si="2">B131&amp;" "&amp;A131</f>
        <v>Nigeria NG</v>
      </c>
    </row>
    <row r="132" spans="1:3" x14ac:dyDescent="0.25">
      <c r="A132" s="8" t="s">
        <v>302</v>
      </c>
      <c r="B132" s="10" t="s">
        <v>303</v>
      </c>
      <c r="C132" s="7" t="str">
        <f t="shared" si="2"/>
        <v>Noord-Korea KP</v>
      </c>
    </row>
    <row r="133" spans="1:3" x14ac:dyDescent="0.25">
      <c r="A133" s="8" t="s">
        <v>304</v>
      </c>
      <c r="B133" s="10" t="s">
        <v>305</v>
      </c>
      <c r="C133" s="7" t="str">
        <f t="shared" si="2"/>
        <v>Noorwegen NO</v>
      </c>
    </row>
    <row r="134" spans="1:3" x14ac:dyDescent="0.25">
      <c r="A134" s="8" t="s">
        <v>306</v>
      </c>
      <c r="B134" s="10" t="s">
        <v>307</v>
      </c>
      <c r="C134" s="7" t="str">
        <f t="shared" si="2"/>
        <v>Oekraïne UA</v>
      </c>
    </row>
    <row r="135" spans="1:3" x14ac:dyDescent="0.25">
      <c r="A135" s="8" t="s">
        <v>308</v>
      </c>
      <c r="B135" s="10" t="s">
        <v>309</v>
      </c>
      <c r="C135" s="7" t="str">
        <f t="shared" si="2"/>
        <v>Oezbekistan UZ</v>
      </c>
    </row>
    <row r="136" spans="1:3" x14ac:dyDescent="0.25">
      <c r="A136" s="8" t="s">
        <v>310</v>
      </c>
      <c r="B136" s="10" t="s">
        <v>311</v>
      </c>
      <c r="C136" s="7" t="str">
        <f t="shared" si="2"/>
        <v>Oman OM</v>
      </c>
    </row>
    <row r="137" spans="1:3" x14ac:dyDescent="0.25">
      <c r="A137" s="8" t="s">
        <v>312</v>
      </c>
      <c r="B137" s="10" t="s">
        <v>313</v>
      </c>
      <c r="C137" s="7" t="str">
        <f t="shared" si="2"/>
        <v>Onbepaald XX</v>
      </c>
    </row>
    <row r="138" spans="1:3" x14ac:dyDescent="0.25">
      <c r="A138" s="8" t="s">
        <v>314</v>
      </c>
      <c r="B138" s="10" t="s">
        <v>315</v>
      </c>
      <c r="C138" s="7" t="str">
        <f t="shared" si="2"/>
        <v>Oostenrijk AT</v>
      </c>
    </row>
    <row r="139" spans="1:3" x14ac:dyDescent="0.25">
      <c r="A139" s="8" t="s">
        <v>316</v>
      </c>
      <c r="B139" s="10" t="s">
        <v>317</v>
      </c>
      <c r="C139" s="7" t="str">
        <f t="shared" si="2"/>
        <v>Pakistan PK</v>
      </c>
    </row>
    <row r="140" spans="1:3" x14ac:dyDescent="0.25">
      <c r="A140" s="8" t="s">
        <v>318</v>
      </c>
      <c r="B140" s="10" t="s">
        <v>319</v>
      </c>
      <c r="C140" s="7" t="str">
        <f t="shared" si="2"/>
        <v>Palau PW</v>
      </c>
    </row>
    <row r="141" spans="1:3" x14ac:dyDescent="0.25">
      <c r="A141" s="8" t="s">
        <v>320</v>
      </c>
      <c r="B141" s="10" t="s">
        <v>321</v>
      </c>
      <c r="C141" s="7" t="str">
        <f t="shared" si="2"/>
        <v>Palestina PS</v>
      </c>
    </row>
    <row r="142" spans="1:3" x14ac:dyDescent="0.25">
      <c r="A142" s="8" t="s">
        <v>322</v>
      </c>
      <c r="B142" s="10" t="s">
        <v>323</v>
      </c>
      <c r="C142" s="7" t="str">
        <f t="shared" si="2"/>
        <v>Panama PA</v>
      </c>
    </row>
    <row r="143" spans="1:3" ht="26.25" x14ac:dyDescent="0.25">
      <c r="A143" s="8" t="s">
        <v>324</v>
      </c>
      <c r="B143" s="10" t="s">
        <v>325</v>
      </c>
      <c r="C143" s="7" t="str">
        <f t="shared" si="2"/>
        <v>Papoea-Nieuw-Guinea PG</v>
      </c>
    </row>
    <row r="144" spans="1:3" x14ac:dyDescent="0.25">
      <c r="A144" s="8" t="s">
        <v>326</v>
      </c>
      <c r="B144" s="10" t="s">
        <v>327</v>
      </c>
      <c r="C144" s="7" t="str">
        <f t="shared" si="2"/>
        <v>Paraguay PY</v>
      </c>
    </row>
    <row r="145" spans="1:3" x14ac:dyDescent="0.25">
      <c r="A145" s="8" t="s">
        <v>328</v>
      </c>
      <c r="B145" s="10" t="s">
        <v>329</v>
      </c>
      <c r="C145" s="7" t="str">
        <f t="shared" si="2"/>
        <v>Peru PE</v>
      </c>
    </row>
    <row r="146" spans="1:3" x14ac:dyDescent="0.25">
      <c r="A146" s="8" t="s">
        <v>330</v>
      </c>
      <c r="B146" s="10" t="s">
        <v>331</v>
      </c>
      <c r="C146" s="7" t="str">
        <f t="shared" si="2"/>
        <v>Polen PL</v>
      </c>
    </row>
    <row r="147" spans="1:3" x14ac:dyDescent="0.25">
      <c r="A147" s="8" t="s">
        <v>332</v>
      </c>
      <c r="B147" s="10" t="s">
        <v>333</v>
      </c>
      <c r="C147" s="7" t="str">
        <f t="shared" si="2"/>
        <v>Portugal PT</v>
      </c>
    </row>
    <row r="148" spans="1:3" x14ac:dyDescent="0.25">
      <c r="A148" s="8" t="s">
        <v>334</v>
      </c>
      <c r="B148" s="10" t="s">
        <v>335</v>
      </c>
      <c r="C148" s="7" t="str">
        <f t="shared" si="2"/>
        <v>Qatar QA</v>
      </c>
    </row>
    <row r="149" spans="1:3" x14ac:dyDescent="0.25">
      <c r="A149" s="8" t="s">
        <v>336</v>
      </c>
      <c r="B149" s="10" t="s">
        <v>337</v>
      </c>
      <c r="C149" s="7" t="str">
        <f t="shared" si="2"/>
        <v>Roemenië RO</v>
      </c>
    </row>
    <row r="150" spans="1:3" x14ac:dyDescent="0.25">
      <c r="A150" s="8" t="s">
        <v>338</v>
      </c>
      <c r="B150" s="10" t="s">
        <v>339</v>
      </c>
      <c r="C150" s="7" t="str">
        <f t="shared" si="2"/>
        <v>Rusland RU</v>
      </c>
    </row>
    <row r="151" spans="1:3" x14ac:dyDescent="0.25">
      <c r="A151" s="8" t="s">
        <v>340</v>
      </c>
      <c r="B151" s="10" t="s">
        <v>341</v>
      </c>
      <c r="C151" s="7" t="str">
        <f t="shared" si="2"/>
        <v>Rwanda RW</v>
      </c>
    </row>
    <row r="152" spans="1:3" x14ac:dyDescent="0.25">
      <c r="A152" s="8" t="s">
        <v>342</v>
      </c>
      <c r="B152" s="10" t="s">
        <v>343</v>
      </c>
      <c r="C152" s="7" t="str">
        <f t="shared" si="2"/>
        <v>Saint Kitts en Nevis KN</v>
      </c>
    </row>
    <row r="153" spans="1:3" x14ac:dyDescent="0.25">
      <c r="A153" s="8" t="s">
        <v>344</v>
      </c>
      <c r="B153" s="10" t="s">
        <v>345</v>
      </c>
      <c r="C153" s="7" t="str">
        <f t="shared" si="2"/>
        <v>Saint Lucia LC</v>
      </c>
    </row>
    <row r="154" spans="1:3" ht="26.25" x14ac:dyDescent="0.25">
      <c r="A154" s="8" t="s">
        <v>346</v>
      </c>
      <c r="B154" s="10" t="s">
        <v>347</v>
      </c>
      <c r="C154" s="7" t="str">
        <f t="shared" si="2"/>
        <v>Saint Vincent en de Grenadines VC</v>
      </c>
    </row>
    <row r="155" spans="1:3" x14ac:dyDescent="0.25">
      <c r="A155" s="8" t="s">
        <v>348</v>
      </c>
      <c r="B155" s="10" t="s">
        <v>349</v>
      </c>
      <c r="C155" s="7" t="str">
        <f t="shared" si="2"/>
        <v>Salomon SB</v>
      </c>
    </row>
    <row r="156" spans="1:3" x14ac:dyDescent="0.25">
      <c r="A156" s="8" t="s">
        <v>350</v>
      </c>
      <c r="B156" s="10" t="s">
        <v>351</v>
      </c>
      <c r="C156" s="7" t="str">
        <f t="shared" si="2"/>
        <v>Samoa WS</v>
      </c>
    </row>
    <row r="157" spans="1:3" x14ac:dyDescent="0.25">
      <c r="A157" s="8" t="s">
        <v>352</v>
      </c>
      <c r="B157" s="10" t="s">
        <v>353</v>
      </c>
      <c r="C157" s="7" t="str">
        <f t="shared" si="2"/>
        <v>San Marino SM</v>
      </c>
    </row>
    <row r="158" spans="1:3" ht="26.25" x14ac:dyDescent="0.25">
      <c r="A158" s="8" t="s">
        <v>354</v>
      </c>
      <c r="B158" s="10" t="s">
        <v>355</v>
      </c>
      <c r="C158" s="7" t="str">
        <f t="shared" si="2"/>
        <v>São Tomé en Príncipe ST</v>
      </c>
    </row>
    <row r="159" spans="1:3" x14ac:dyDescent="0.25">
      <c r="A159" s="8" t="s">
        <v>356</v>
      </c>
      <c r="B159" s="10" t="s">
        <v>357</v>
      </c>
      <c r="C159" s="7" t="str">
        <f t="shared" si="2"/>
        <v>Saudi-Arabië SA</v>
      </c>
    </row>
    <row r="160" spans="1:3" x14ac:dyDescent="0.25">
      <c r="A160" s="8" t="s">
        <v>358</v>
      </c>
      <c r="B160" s="10" t="s">
        <v>359</v>
      </c>
      <c r="C160" s="7" t="str">
        <f t="shared" si="2"/>
        <v>Senegal SN</v>
      </c>
    </row>
    <row r="161" spans="1:3" x14ac:dyDescent="0.25">
      <c r="A161" s="8" t="s">
        <v>360</v>
      </c>
      <c r="B161" s="10" t="s">
        <v>361</v>
      </c>
      <c r="C161" s="7" t="str">
        <f t="shared" si="2"/>
        <v>Servië RS</v>
      </c>
    </row>
    <row r="162" spans="1:3" x14ac:dyDescent="0.25">
      <c r="A162" s="8" t="s">
        <v>362</v>
      </c>
      <c r="B162" s="10" t="s">
        <v>363</v>
      </c>
      <c r="C162" s="7" t="str">
        <f t="shared" si="2"/>
        <v>Seychellen SC</v>
      </c>
    </row>
    <row r="163" spans="1:3" x14ac:dyDescent="0.25">
      <c r="A163" s="8" t="s">
        <v>364</v>
      </c>
      <c r="B163" s="10" t="s">
        <v>365</v>
      </c>
      <c r="C163" s="7" t="str">
        <f t="shared" si="2"/>
        <v>Sierra Leone SL</v>
      </c>
    </row>
    <row r="164" spans="1:3" x14ac:dyDescent="0.25">
      <c r="A164" s="8" t="s">
        <v>366</v>
      </c>
      <c r="B164" s="10" t="s">
        <v>367</v>
      </c>
      <c r="C164" s="7" t="str">
        <f t="shared" si="2"/>
        <v>Singapore SG</v>
      </c>
    </row>
    <row r="165" spans="1:3" x14ac:dyDescent="0.25">
      <c r="A165" s="8" t="s">
        <v>368</v>
      </c>
      <c r="B165" s="10" t="s">
        <v>369</v>
      </c>
      <c r="C165" s="7" t="str">
        <f t="shared" si="2"/>
        <v>Slovenië SI</v>
      </c>
    </row>
    <row r="166" spans="1:3" x14ac:dyDescent="0.25">
      <c r="A166" s="8" t="s">
        <v>370</v>
      </c>
      <c r="B166" s="10" t="s">
        <v>371</v>
      </c>
      <c r="C166" s="7" t="str">
        <f t="shared" si="2"/>
        <v>Slowakije SK</v>
      </c>
    </row>
    <row r="167" spans="1:3" x14ac:dyDescent="0.25">
      <c r="A167" s="8" t="s">
        <v>372</v>
      </c>
      <c r="B167" s="10" t="s">
        <v>373</v>
      </c>
      <c r="C167" s="7" t="str">
        <f t="shared" si="2"/>
        <v>Soedan SD</v>
      </c>
    </row>
    <row r="168" spans="1:3" x14ac:dyDescent="0.25">
      <c r="A168" s="8" t="s">
        <v>374</v>
      </c>
      <c r="B168" s="10" t="s">
        <v>375</v>
      </c>
      <c r="C168" s="7" t="str">
        <f t="shared" si="2"/>
        <v>Somalië SO</v>
      </c>
    </row>
    <row r="169" spans="1:3" x14ac:dyDescent="0.25">
      <c r="A169" s="8" t="s">
        <v>376</v>
      </c>
      <c r="B169" s="10" t="s">
        <v>377</v>
      </c>
      <c r="C169" s="7" t="str">
        <f t="shared" si="2"/>
        <v>Spanje ES</v>
      </c>
    </row>
    <row r="170" spans="1:3" x14ac:dyDescent="0.25">
      <c r="A170" s="8" t="s">
        <v>378</v>
      </c>
      <c r="B170" s="10" t="s">
        <v>379</v>
      </c>
      <c r="C170" s="7" t="str">
        <f t="shared" si="2"/>
        <v>Sri Lanka LK</v>
      </c>
    </row>
    <row r="171" spans="1:3" x14ac:dyDescent="0.25">
      <c r="A171" s="8" t="s">
        <v>380</v>
      </c>
      <c r="B171" s="10" t="s">
        <v>381</v>
      </c>
      <c r="C171" s="7" t="str">
        <f t="shared" si="2"/>
        <v>Suriname SR</v>
      </c>
    </row>
    <row r="172" spans="1:3" x14ac:dyDescent="0.25">
      <c r="A172" s="8" t="s">
        <v>382</v>
      </c>
      <c r="B172" s="10" t="s">
        <v>383</v>
      </c>
      <c r="C172" s="7" t="str">
        <f t="shared" si="2"/>
        <v>Swaziland (Ngwane) SZ</v>
      </c>
    </row>
    <row r="173" spans="1:3" x14ac:dyDescent="0.25">
      <c r="A173" s="8" t="s">
        <v>384</v>
      </c>
      <c r="B173" s="10" t="s">
        <v>385</v>
      </c>
      <c r="C173" s="7" t="str">
        <f t="shared" si="2"/>
        <v>Syrië SY</v>
      </c>
    </row>
    <row r="174" spans="1:3" x14ac:dyDescent="0.25">
      <c r="A174" s="8" t="s">
        <v>386</v>
      </c>
      <c r="B174" s="10" t="s">
        <v>387</v>
      </c>
      <c r="C174" s="7" t="str">
        <f t="shared" si="2"/>
        <v>Tadzjikistan TJ</v>
      </c>
    </row>
    <row r="175" spans="1:3" x14ac:dyDescent="0.25">
      <c r="A175" s="8" t="s">
        <v>388</v>
      </c>
      <c r="B175" s="10" t="s">
        <v>389</v>
      </c>
      <c r="C175" s="7" t="str">
        <f t="shared" si="2"/>
        <v>Taiwan TW</v>
      </c>
    </row>
    <row r="176" spans="1:3" x14ac:dyDescent="0.25">
      <c r="A176" s="8" t="s">
        <v>390</v>
      </c>
      <c r="B176" s="10" t="s">
        <v>391</v>
      </c>
      <c r="C176" s="7" t="str">
        <f t="shared" si="2"/>
        <v>Tanzania TZ</v>
      </c>
    </row>
    <row r="177" spans="1:3" x14ac:dyDescent="0.25">
      <c r="A177" s="8" t="s">
        <v>392</v>
      </c>
      <c r="B177" s="10" t="s">
        <v>393</v>
      </c>
      <c r="C177" s="7" t="str">
        <f t="shared" si="2"/>
        <v>Thailand TH</v>
      </c>
    </row>
    <row r="178" spans="1:3" x14ac:dyDescent="0.25">
      <c r="A178" s="8" t="s">
        <v>394</v>
      </c>
      <c r="B178" s="10" t="s">
        <v>395</v>
      </c>
      <c r="C178" s="7" t="str">
        <f t="shared" si="2"/>
        <v>Timor Leste TL</v>
      </c>
    </row>
    <row r="179" spans="1:3" x14ac:dyDescent="0.25">
      <c r="A179" s="8" t="s">
        <v>396</v>
      </c>
      <c r="B179" s="10" t="s">
        <v>397</v>
      </c>
      <c r="C179" s="7" t="str">
        <f t="shared" si="2"/>
        <v>Togo TG</v>
      </c>
    </row>
    <row r="180" spans="1:3" x14ac:dyDescent="0.25">
      <c r="A180" s="8" t="s">
        <v>398</v>
      </c>
      <c r="B180" s="10" t="s">
        <v>399</v>
      </c>
      <c r="C180" s="7" t="str">
        <f t="shared" si="2"/>
        <v>Tonga TO</v>
      </c>
    </row>
    <row r="181" spans="1:3" x14ac:dyDescent="0.25">
      <c r="A181" s="8" t="s">
        <v>400</v>
      </c>
      <c r="B181" s="10" t="s">
        <v>401</v>
      </c>
      <c r="C181" s="7" t="str">
        <f t="shared" si="2"/>
        <v>Trinidad en Tobago TT</v>
      </c>
    </row>
    <row r="182" spans="1:3" x14ac:dyDescent="0.25">
      <c r="A182" s="8" t="s">
        <v>402</v>
      </c>
      <c r="B182" s="10" t="s">
        <v>403</v>
      </c>
      <c r="C182" s="7" t="str">
        <f t="shared" si="2"/>
        <v>Tsjaad TD</v>
      </c>
    </row>
    <row r="183" spans="1:3" x14ac:dyDescent="0.25">
      <c r="A183" s="8" t="s">
        <v>404</v>
      </c>
      <c r="B183" s="10" t="s">
        <v>405</v>
      </c>
      <c r="C183" s="7" t="str">
        <f t="shared" si="2"/>
        <v>Tsjechië CZ</v>
      </c>
    </row>
    <row r="184" spans="1:3" x14ac:dyDescent="0.25">
      <c r="A184" s="8" t="s">
        <v>406</v>
      </c>
      <c r="B184" s="10" t="s">
        <v>407</v>
      </c>
      <c r="C184" s="7" t="str">
        <f t="shared" si="2"/>
        <v>Tunesië TN</v>
      </c>
    </row>
    <row r="185" spans="1:3" x14ac:dyDescent="0.25">
      <c r="A185" s="8" t="s">
        <v>408</v>
      </c>
      <c r="B185" s="10" t="s">
        <v>409</v>
      </c>
      <c r="C185" s="7" t="str">
        <f t="shared" si="2"/>
        <v>Turkije TR</v>
      </c>
    </row>
    <row r="186" spans="1:3" x14ac:dyDescent="0.25">
      <c r="A186" s="8" t="s">
        <v>410</v>
      </c>
      <c r="B186" s="10" t="s">
        <v>411</v>
      </c>
      <c r="C186" s="7" t="str">
        <f t="shared" si="2"/>
        <v>Turkmenistan TM</v>
      </c>
    </row>
    <row r="187" spans="1:3" x14ac:dyDescent="0.25">
      <c r="A187" s="8" t="s">
        <v>412</v>
      </c>
      <c r="B187" s="10" t="s">
        <v>413</v>
      </c>
      <c r="C187" s="7" t="str">
        <f t="shared" si="2"/>
        <v>Tuvalu TV</v>
      </c>
    </row>
    <row r="188" spans="1:3" x14ac:dyDescent="0.25">
      <c r="A188" s="8" t="s">
        <v>414</v>
      </c>
      <c r="B188" s="10" t="s">
        <v>415</v>
      </c>
      <c r="C188" s="7" t="str">
        <f t="shared" si="2"/>
        <v>Uganda UG</v>
      </c>
    </row>
    <row r="189" spans="1:3" x14ac:dyDescent="0.25">
      <c r="A189" s="8" t="s">
        <v>416</v>
      </c>
      <c r="B189" s="10" t="s">
        <v>417</v>
      </c>
      <c r="C189" s="7" t="str">
        <f t="shared" si="2"/>
        <v>Uruguay UY</v>
      </c>
    </row>
    <row r="190" spans="1:3" x14ac:dyDescent="0.25">
      <c r="A190" s="8" t="s">
        <v>418</v>
      </c>
      <c r="B190" s="10" t="s">
        <v>419</v>
      </c>
      <c r="C190" s="7" t="str">
        <f t="shared" si="2"/>
        <v>Vanuatu VU</v>
      </c>
    </row>
    <row r="191" spans="1:3" x14ac:dyDescent="0.25">
      <c r="A191" s="8" t="s">
        <v>420</v>
      </c>
      <c r="B191" s="10" t="s">
        <v>421</v>
      </c>
      <c r="C191" s="7" t="str">
        <f t="shared" si="2"/>
        <v>Venezuela VE</v>
      </c>
    </row>
    <row r="192" spans="1:3" x14ac:dyDescent="0.25">
      <c r="A192" s="8" t="s">
        <v>52</v>
      </c>
      <c r="B192" s="10" t="s">
        <v>53</v>
      </c>
      <c r="C192" s="7" t="str">
        <f t="shared" si="2"/>
        <v>Verenigd Koninkrijk GB</v>
      </c>
    </row>
    <row r="193" spans="1:3" ht="26.25" x14ac:dyDescent="0.25">
      <c r="A193" s="8" t="s">
        <v>422</v>
      </c>
      <c r="B193" s="10" t="s">
        <v>423</v>
      </c>
      <c r="C193" s="7" t="str">
        <f t="shared" si="2"/>
        <v>Verenigde Arabische Emiraten AE</v>
      </c>
    </row>
    <row r="194" spans="1:3" x14ac:dyDescent="0.25">
      <c r="A194" s="8" t="s">
        <v>424</v>
      </c>
      <c r="B194" s="10" t="s">
        <v>425</v>
      </c>
      <c r="C194" s="7" t="str">
        <f t="shared" si="2"/>
        <v>Verenigde Staten US</v>
      </c>
    </row>
    <row r="195" spans="1:3" x14ac:dyDescent="0.25">
      <c r="A195" s="8" t="s">
        <v>426</v>
      </c>
      <c r="B195" s="10" t="s">
        <v>427</v>
      </c>
      <c r="C195" s="7" t="str">
        <f t="shared" ref="C195:C201" si="3">B195&amp;" "&amp;A195</f>
        <v>Vietnam VN</v>
      </c>
    </row>
    <row r="196" spans="1:3" x14ac:dyDescent="0.25">
      <c r="A196" s="8" t="s">
        <v>428</v>
      </c>
      <c r="B196" s="10" t="s">
        <v>429</v>
      </c>
      <c r="C196" s="7" t="str">
        <f t="shared" si="3"/>
        <v>Zuid-Afrika ZA</v>
      </c>
    </row>
    <row r="197" spans="1:3" x14ac:dyDescent="0.25">
      <c r="A197" s="8" t="s">
        <v>430</v>
      </c>
      <c r="B197" s="10" t="s">
        <v>431</v>
      </c>
      <c r="C197" s="7" t="str">
        <f t="shared" si="3"/>
        <v>Zuid-Korea KR</v>
      </c>
    </row>
    <row r="198" spans="1:3" x14ac:dyDescent="0.25">
      <c r="A198" s="8" t="s">
        <v>432</v>
      </c>
      <c r="B198" s="10" t="s">
        <v>433</v>
      </c>
      <c r="C198" s="7" t="str">
        <f t="shared" si="3"/>
        <v>Zweden SE</v>
      </c>
    </row>
    <row r="199" spans="1:3" x14ac:dyDescent="0.25">
      <c r="A199" s="8" t="s">
        <v>434</v>
      </c>
      <c r="B199" s="10" t="s">
        <v>435</v>
      </c>
      <c r="C199" s="7" t="str">
        <f t="shared" si="3"/>
        <v>Zwitserland CH</v>
      </c>
    </row>
    <row r="200" spans="1:3" x14ac:dyDescent="0.25">
      <c r="A200" s="8" t="s">
        <v>436</v>
      </c>
      <c r="B200" s="10" t="s">
        <v>437</v>
      </c>
      <c r="C200" s="7" t="str">
        <f t="shared" si="3"/>
        <v>Zambia ZM</v>
      </c>
    </row>
    <row r="201" spans="1:3" x14ac:dyDescent="0.25">
      <c r="A201" s="8" t="s">
        <v>438</v>
      </c>
      <c r="B201" s="10" t="s">
        <v>439</v>
      </c>
      <c r="C201" s="7" t="str">
        <f t="shared" si="3"/>
        <v>Zimbabwe ZW</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Basisinfo</vt:lpstr>
      <vt:lpstr>Aanwezigheidslijst</vt:lpstr>
      <vt:lpstr>Landcodes</vt:lpstr>
      <vt:lpstr>A</vt:lpstr>
      <vt:lpstr>Aanwezigheidslijst!Afdrukbereik</vt:lpstr>
      <vt:lpstr>Aanwezigheidslijst!Afdruktitels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 De Decker</dc:creator>
  <cp:lastModifiedBy>Karel De Decker</cp:lastModifiedBy>
  <cp:lastPrinted>2019-05-28T12:59:19Z</cp:lastPrinted>
  <dcterms:created xsi:type="dcterms:W3CDTF">2011-02-22T12:53:18Z</dcterms:created>
  <dcterms:modified xsi:type="dcterms:W3CDTF">2023-09-05T07:39:03Z</dcterms:modified>
</cp:coreProperties>
</file>